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DanielaS\Documents\ROUA\pt site\"/>
    </mc:Choice>
  </mc:AlternateContent>
  <bookViews>
    <workbookView xWindow="0" yWindow="0" windowWidth="38400" windowHeight="17430"/>
  </bookViews>
  <sheets>
    <sheet name="Sheet1" sheetId="1" r:id="rId1"/>
  </sheets>
  <definedNames>
    <definedName name="_xlnm._FilterDatabase" localSheetId="0" hidden="1">Sheet1!$A$3:$O$72</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M69" i="1" l="1"/>
  <c r="K69" i="1" s="1"/>
  <c r="M45" i="1"/>
  <c r="K45" i="1" s="1"/>
  <c r="M54" i="1" l="1"/>
  <c r="K54" i="1" s="1"/>
  <c r="M53" i="1"/>
  <c r="K53" i="1" s="1"/>
  <c r="M64" i="1"/>
  <c r="K64" i="1" s="1"/>
  <c r="M63" i="1"/>
  <c r="K63" i="1" s="1"/>
  <c r="M36" i="1" l="1"/>
  <c r="K36" i="1" s="1"/>
  <c r="M27" i="1"/>
  <c r="K27" i="1" s="1"/>
  <c r="M22" i="1" l="1"/>
  <c r="K22" i="1" s="1"/>
  <c r="M21" i="1"/>
  <c r="K21" i="1" s="1"/>
  <c r="M35" i="1"/>
  <c r="K35" i="1" s="1"/>
  <c r="M44" i="1"/>
  <c r="K44" i="1" s="1"/>
  <c r="M43" i="1"/>
  <c r="K43" i="1" s="1"/>
  <c r="K6" i="1" l="1"/>
  <c r="L6" i="1"/>
  <c r="K56" i="1"/>
  <c r="L56" i="1"/>
  <c r="K5" i="1"/>
  <c r="L5" i="1"/>
  <c r="K59" i="1"/>
  <c r="L59" i="1"/>
  <c r="K7" i="1" l="1"/>
  <c r="K8" i="1"/>
  <c r="K9" i="1"/>
  <c r="K10" i="1"/>
  <c r="K11" i="1"/>
  <c r="K12" i="1"/>
  <c r="K13" i="1"/>
  <c r="K14" i="1"/>
  <c r="K15" i="1"/>
  <c r="K16" i="1"/>
  <c r="K17" i="1"/>
  <c r="K18" i="1"/>
  <c r="K19" i="1"/>
  <c r="K20" i="1"/>
  <c r="K24" i="1"/>
  <c r="K25" i="1"/>
  <c r="K26" i="1"/>
  <c r="K28" i="1"/>
  <c r="K29" i="1"/>
  <c r="K30" i="1"/>
  <c r="K31" i="1"/>
  <c r="K32" i="1"/>
  <c r="K33" i="1"/>
  <c r="K34" i="1"/>
  <c r="K37" i="1"/>
  <c r="K38" i="1"/>
  <c r="K39" i="1"/>
  <c r="K40" i="1"/>
  <c r="K41" i="1"/>
  <c r="K42" i="1"/>
  <c r="K46" i="1"/>
  <c r="K47" i="1"/>
  <c r="K48" i="1"/>
  <c r="K49" i="1"/>
  <c r="K50" i="1"/>
  <c r="K51" i="1"/>
  <c r="K52" i="1"/>
  <c r="K55" i="1"/>
  <c r="K57" i="1"/>
  <c r="K58" i="1"/>
  <c r="K60" i="1"/>
  <c r="K4" i="1"/>
  <c r="L7" i="1"/>
  <c r="L8" i="1"/>
  <c r="L9" i="1"/>
  <c r="L10" i="1"/>
  <c r="L11" i="1"/>
  <c r="L12" i="1"/>
  <c r="L13" i="1"/>
  <c r="L14" i="1"/>
  <c r="L15" i="1"/>
  <c r="L16" i="1"/>
  <c r="L17" i="1"/>
  <c r="L18" i="1"/>
  <c r="L19" i="1"/>
  <c r="L20" i="1"/>
  <c r="L24" i="1"/>
  <c r="L25" i="1"/>
  <c r="L26" i="1"/>
  <c r="L28" i="1"/>
  <c r="L29" i="1"/>
  <c r="L30" i="1"/>
  <c r="L31" i="1"/>
  <c r="L32" i="1"/>
  <c r="L33" i="1"/>
  <c r="L34" i="1"/>
  <c r="L37" i="1"/>
  <c r="L38" i="1"/>
  <c r="L39" i="1"/>
  <c r="L40" i="1"/>
  <c r="L41" i="1"/>
  <c r="L42" i="1"/>
  <c r="L46" i="1"/>
  <c r="L47" i="1"/>
  <c r="L48" i="1"/>
  <c r="L49" i="1"/>
  <c r="L50" i="1"/>
  <c r="L51" i="1"/>
  <c r="L52" i="1"/>
  <c r="L55" i="1"/>
  <c r="L57" i="1"/>
  <c r="L58" i="1"/>
  <c r="L60" i="1"/>
  <c r="K23" i="1"/>
  <c r="L23" i="1"/>
</calcChain>
</file>

<file path=xl/sharedStrings.xml><?xml version="1.0" encoding="utf-8"?>
<sst xmlns="http://schemas.openxmlformats.org/spreadsheetml/2006/main" count="640" uniqueCount="485">
  <si>
    <t>No</t>
  </si>
  <si>
    <t>EMS Code</t>
  </si>
  <si>
    <t>Call for proposals</t>
  </si>
  <si>
    <t>Priority</t>
  </si>
  <si>
    <t>Beneficiary</t>
  </si>
  <si>
    <t>Project Title</t>
  </si>
  <si>
    <t>Project Summary</t>
  </si>
  <si>
    <t>Location</t>
  </si>
  <si>
    <t>Project start date</t>
  </si>
  <si>
    <t>Project end date</t>
  </si>
  <si>
    <t>Country</t>
  </si>
  <si>
    <t>Technical Assistance</t>
  </si>
  <si>
    <t>Joint Technical Secretariat</t>
  </si>
  <si>
    <t>Global Financial Decision for the Managing Authority from TA budget of Romania-Ukraine Joint Operational Programme 2014-2020 for the programme implementation period</t>
  </si>
  <si>
    <t>Financing contract  for the activities of the Suceava CBC Office for the implementation of Romania-Ukraine Joint Operational Programme 2014-2020</t>
  </si>
  <si>
    <t>Managing Authority (Ministry of Regional Development and Public Administration)</t>
  </si>
  <si>
    <t>31.12.2019</t>
  </si>
  <si>
    <t>11.11.2016</t>
  </si>
  <si>
    <t>30.09.2024</t>
  </si>
  <si>
    <t>Bucharest</t>
  </si>
  <si>
    <t>Romania</t>
  </si>
  <si>
    <t>Suceava</t>
  </si>
  <si>
    <t>Provide adequate support to the activities of preparation, management, monitoring, evaluation, information, communication networking, complaint resolution, control and audit activities related to the implementation of the programme and activities to reinforce the administrative capacity for implementing the Joint Operational Programme Romania – Ukraine 2014-2020</t>
  </si>
  <si>
    <t>Provide support to: the administrative activities of the JTS and Branch Offices; the implementation of the Annual Information and Communicaion Plan; the beneficiaries of the large infrastructure projects; the launching and contracting of the calls for proposalas; the technical and financial project monitoring.</t>
  </si>
  <si>
    <t>Financing contract for the activities of the Audit Authority of the Romanian Court of Accounts for the implementation of Romania-Ukraine Joint Operational Programme 2014-2020</t>
  </si>
  <si>
    <t>21.08.2018</t>
  </si>
  <si>
    <t>Provide support to: audit activities for the management and control system of Romania-Ukraine Joint Operational Programme 2014-2020</t>
  </si>
  <si>
    <t>Audit Authority (Romanian Court of Accounts)</t>
  </si>
  <si>
    <t>Increasing the access of the ―Lower Danube Euroregion population, to quality health services,
throughout improving (rehabilitation and endowment) of the existent health infrastructure from Izmail
and Tulcea counties;
Strengthening the Euroregional partnership in the health domain throughout development of a joint
health strategy, implementation of a capacity building program (telemedicine and epidemics prevention)
for the health stakeholders from ―Lower Danube Euroregion and setting up a common awareness
campaign regarding the importance of permanent health monitoring in the early identification of
medical conditions and on the prevention policies.</t>
  </si>
  <si>
    <t>Tulcea, Galați, Odessa, Izmail</t>
  </si>
  <si>
    <t>Romania, Ukraine</t>
  </si>
  <si>
    <t>LIP</t>
  </si>
  <si>
    <t>Clean River</t>
  </si>
  <si>
    <t xml:space="preserve">The project funds will be used for the rehabilitation of the waste water and sewerage networks of the city of Izmail and of the Tulcea County Hospital, the modernisation of two treatment plants for the wastewater  and one wasterwater pumping station in Izmail. Professionals from both states will be trained in the prevention, intervention and citizens’ education regarding the mand-made emergency situations. </t>
  </si>
  <si>
    <t>28.06.2019</t>
  </si>
  <si>
    <t>Izmail, Odessa, Reni, Bolgrad, Vylkovo, Chilia, Tatarbunary, Belgorod- Dnestrovsk, Artiz, Sarata localities
Tulcea, Macin, Sulina, Babadag, Sfantu Gheorghe, Murighiol-Mahmudia, Maliuc, Mila 23, Isaccea, Chilia Veche localities</t>
  </si>
  <si>
    <t>Romania
Ukraine</t>
  </si>
  <si>
    <t>Baia Mare, Satu Mare, Suceava, Botoșani, Remeți, Rușcova, Sarasău, Bistra, Leordina, Rona de Jos, Moisei, Lazuri, Micula, Halmeu, Bataraci, Târna, Turț, Cămârzana, Târșolț, Bixad, Certeze, Mileanca, Vorniceni, Cordăreni, Șendriceni, George Enescu, Concești, Suharău, Botoșani, Broscăuți, Ibănești, Păltiniș, Havârna, Mihăileni, Bilca, Frățăuții Noi, Mușenița, Izvoarele Sucevei, Calafindești, Brodina, Ulma, Frățăuții Vechi, Breaza, Horodnic de Jos, Gălănești, Sighet, Ivano Frankivsk</t>
  </si>
  <si>
    <t>The financing will help build a training infrastructure for emergency situations and a landing site for helicopters in Suceava (Romania), modernise the dispatch center of the State Service Department of Emergency Situations in Chernivtsi (Ukraine), modernise a training center in Ivano-Frankivsk (Ukraine), procure special vehicles and prepare the legal framework for organising and operating the structures involved in emergency situations management.</t>
  </si>
  <si>
    <t>Siret, Ivano-Frankivsk, Chernivtsi, Bucharest</t>
  </si>
  <si>
    <t>2SOFT/1.1/2</t>
  </si>
  <si>
    <t>2SOFT</t>
  </si>
  <si>
    <t xml:space="preserve">(LB) Luncavita Village
Izmail State University of Humanities
"Sf. Luca'' Postliceal Sanitary School Tulcea
Youth Public Organization "New European Generation" </t>
  </si>
  <si>
    <t xml:space="preserve">CBC-PracticeFirms - Innovative methods of professional training and educational collaboration at bilateral level RO-UA </t>
  </si>
  <si>
    <t>2SOFT/1.1/23</t>
  </si>
  <si>
    <t>STEM Education in Vocational and Professional Schools</t>
  </si>
  <si>
    <t>2SOFT/1.1/35</t>
  </si>
  <si>
    <t>2SOFT/1.1/142</t>
  </si>
  <si>
    <t xml:space="preserve"> (LB) B-Right Media Association
The Bucovvynian Arts Centrefor Revival and Promotion of the Romanian Traditional Culture
Teachers Training House Botosani
Higher Vocational Art School no 5 of Chernivtsi</t>
  </si>
  <si>
    <t>2SOFT/1.1/139</t>
  </si>
  <si>
    <t>2SOFT/1.1/115</t>
  </si>
  <si>
    <t>(LB) Stefan cel Mare University Suceava
Odessa National Polytechnic University</t>
  </si>
  <si>
    <t>2SOFT/1.1/112</t>
  </si>
  <si>
    <t>2SOFT/1.2/13</t>
  </si>
  <si>
    <t>(LB) WWW Danube Carpathian Programme Romania-Maramures Branch
Stefan cel Mare University of Suceava
Ukrainian Research Institute of Mountain Forestry named after P.S. Pasternak
Non-guvernmental organization ECOSPHERA</t>
  </si>
  <si>
    <t>2SOFT/2.1/46</t>
  </si>
  <si>
    <t>(LB) "ANA" Mutual Aid and Charity Foundation
Romanian Youth League from the Chernivtsi Region "Junimea"
Juventus Association
Non-governmental Organization „Media Center BukPress”</t>
  </si>
  <si>
    <t>2SOFT/4.1/11</t>
  </si>
  <si>
    <t>2SOFT/3.1/80</t>
  </si>
  <si>
    <t>SMART TRAVEL BUCOVINA</t>
  </si>
  <si>
    <t xml:space="preserve">(LB)Utility Non-profit Enterprise “Central City Clinical Hospital of the Ivano-Frankivsk City Council”
Sighetu Marmatiei Municipal Hospital </t>
  </si>
  <si>
    <t>2SOFT/4.2/89</t>
  </si>
  <si>
    <t>(LB) Vladeni Commune
Novoselytsya City Council</t>
  </si>
  <si>
    <t>2SOFT/4.3/94</t>
  </si>
  <si>
    <t>(LB) Satu Mare County Gendarmerie Inspectorate 
Ivano-Frankivsk unit 1241 of National Guard of Ukraine</t>
  </si>
  <si>
    <t>2SOFT/4.3/126</t>
  </si>
  <si>
    <t>Increasing cross-border cooperation capacity</t>
  </si>
  <si>
    <t>(LB) "Pintea Viteazul" Maramures County Gendarmerie Inspectorate
Ivano-Frankivsk unit 1241 of National Guard of Ukraine</t>
  </si>
  <si>
    <t>2SOFT/4.3/97</t>
  </si>
  <si>
    <t xml:space="preserve">Strengthening training capabilities of the special actions groups through the development of complex physical and psychological training and evaluation programs </t>
  </si>
  <si>
    <t>(LB) Suceava County Gendarmerie Inspectorate
Ivano-Frankivsk unit 1241 of National Guard of Ukraine</t>
  </si>
  <si>
    <t>2SOFT/4.3/152</t>
  </si>
  <si>
    <t>(LB) Maramures County Police Department
The Main Department of National Police in Ivano-Frankvisk region</t>
  </si>
  <si>
    <t>27.11.2019</t>
  </si>
  <si>
    <t>2SOFT/4.3/99</t>
  </si>
  <si>
    <t>(LB) Ivano-Frankivsk unit 1241 of National Guard of Ukraine
Suceava County Gerndarmerie Inspectorate</t>
  </si>
  <si>
    <t>2SOFT/4.3/109</t>
  </si>
  <si>
    <t>(LB) Executive Committee of Uzhgorod City Council
Municipality of Satu Mare</t>
  </si>
  <si>
    <t>Botosani, Botosani County, Dorohoi, Botosani County (Romania), Hliboca, Chernivtsi region (Ukraine)</t>
  </si>
  <si>
    <t xml:space="preserve">The project will contribute to the improvement of the educational services and ensurance of the special conditions designed for children and disabled youth  with SEN, and the support of the active inclusion services, in order to prevent the  professional and social exclusion of the students from 2 Special Schools from Botoșani County (RO) and from the Inclusive Center for children from Hliboca District (UA). </t>
  </si>
  <si>
    <t>Activities of the project include improvement of the communication and cooperation between academic/research staff from Romanian and Ukrainian universities in the programme area by creating sustainable channels for information exchange in the field of education during the project; improvement of the two partner universities educational quality in relation with long term cross-border cooperation in higher education field by improving strategies and transfer of good practices until the end of the project; promotion of the cross-border cooperation and mutual awareness between Romania and Ukraine by building long term cooperation structures and involvement of stakeholders until the end of the project.</t>
  </si>
  <si>
    <t>Luncavita, Tulcea, Isaccea, Rachelu, Macin, Mahmudia, babadag, Jurilovca, Tulcea county (Romania), Izmail, reni, Odessa, Orlovka, Utconosovka, Anadol, Ozomoe, Tatarbunary, Sarata, Odessa region (Ukraine)</t>
  </si>
  <si>
    <t>The activities of the project include: facilitating the access of 360 high school students and students from Tulcea County and the Odessa region to 24 professional training courses on the labor market and specialized counseling and professional guidance services to improve the insertion process by involving them in innovative activities of complementary and virtually entrepreneurial education within 35 practice firms; prevention of socio-professional marginalization and increase the transition from school to active life for 100 high school students and students from Tulcea county and the Odessa region through cross-border educational actions aimed at organizing 2 Cross-border Fairs of Practice Firms, 2 Experience Exchanges  in the field of entrepreneurship and the operationalization of 2 CBC-FeRoUa bilateral online platforms for simulation of economic and e-CPO operations for counseling and professional guidance; increasing the quality and diversity of educational programs in Tulcea county and the Odessa region by strengthening and promoting a bilateral partnership network of 10 educational units, endowing 3 laboratories and 3 workshops  and the specialization of 40 teachers through 2 innovative courses and 4 transboundary methodical meetings;</t>
  </si>
  <si>
    <t>Ivano-Frankivsk, Ivano-Frankivsk region (Ukraine), Sighetu Marmatiei, Seini, Maramures county (Romania)</t>
  </si>
  <si>
    <t>The activities of the project include: modernization of educational institutions,skills development, sustainable development of the partnership through the implementation of specialized workshops, establishing cooperation between schools, business and local government.</t>
  </si>
  <si>
    <t>Suceava, Suceava County,  (Romania), Chernivtsi, Chernivtsi region (Ukraine)</t>
  </si>
  <si>
    <t xml:space="preserve">The project aims at: developing and modernizing the cross-border special education framework and preparing for the socio-professional adaptation and facile transition from graduation to labour market within 4 schools from Suceava County and Chernivtsi Region
</t>
  </si>
  <si>
    <t>The purpose of the project is to increase the access of young people from Botosani (RO) and Chernivtsi (UA) to the labor market with the development of their life skills and creativity  through cross-border cooperation in the field of education, by 2024.</t>
  </si>
  <si>
    <t>Suceava, Suceava County (Romania), Chernivtsi, Chernivtsi region (Ukraine)</t>
  </si>
  <si>
    <t>The project aims at: supporting and educating 200 youngsters at risks aged 14 and 20 years, within 18 months, through programs that stimulate creativity, innovation and active citizenship that are made possible by the creation and development of 2 multifunctional centers that offer integrative support service packages and 4 extra-curricular activities (art of film and photography, traditional crafts, ICT and entrepreneurship programs); supporting and educating through exchange programs and trainings during 18 months of 40 specialists, in order to teach them extra-curricular activities and socio-economic counselling methods destined to prevent the school abandonment to favour the school reintegration of youngsters at risk aged between 14 and 20 years old.</t>
  </si>
  <si>
    <t>By the end of project implementation, in RO-UA project target area (Maramures, Suceava counties, Ivano Frankivsk, Zakarpattia regions) framework conditions for cooperation, innovation and research related to harmonized responsible forestry practices concerning the „deadwood” management are enabled, thus aiming for increasing forest ecosystem long term productivity, their resilience to climate change and biodiversity conservation.</t>
  </si>
  <si>
    <t>The project activities consist of conservation of the intangible cultural heritage of 7 ethnic groups in Suceava county and 5 ethnic groups in the Chernivtsi region through research and documentation activities and creation of digital databases with the intangible cultural heritage specific to these ethnic groups.</t>
  </si>
  <si>
    <t>Suceava (Romania), Chernivtsi (Ukraine)</t>
  </si>
  <si>
    <t xml:space="preserve"> Vladeni, Botosani county (Romania), Novoselytsya, Chernivtsi (Ukraine)</t>
  </si>
  <si>
    <t>The project aims at improving joint risk management in the cross-border area, in Vladeni Commune and Novoselytsya City, by endowing with specialized fire and rescue trucks and equipment; improving performance of the commune and city staffs working in the field of fire &amp; rescue services, to prevent nature and man-made disasters, through exchange of experience and joint training, awareness campaigns.</t>
  </si>
  <si>
    <t>Satu Mare, Satu Mare county (Romania), Ivano-Frankvisk, Ivano-Frankvisk and Zakarpattya regions (Ukraine)</t>
  </si>
  <si>
    <t>The objective of the project is the enhancement of the operational capacity of the structures involved in public order measures in order to prevent and combat organized crime by the end of project implementation.</t>
  </si>
  <si>
    <t>Baia Mare, Maramures county (Romania), Ivano-Frankivsk, Ivano-Frankivsk region (Ukraine)</t>
  </si>
  <si>
    <t>The project aims at increasing the level of trust and confidence of the citizens in the Romanian Gendarmerie and the Ukrainian National Guard by increasing the efficiency, mobility and cooperation between these structures.</t>
  </si>
  <si>
    <t>Suceava, Suceava county (Romania), Ivano-Frankvisk, Ivano-Frankvisk region (Ukraine)</t>
  </si>
  <si>
    <t>The project aims at increasing the safety and security of citizens living in the border regions of Suceava county and Ivano- Frankivsk oblast and especially at identifying optimal solutions regarding the fight against organized crime in the region.</t>
  </si>
  <si>
    <t>Baia Mare, Maramures county (Romania), Ivano-Frankvisk, Ivano-Frankvisk region (Ukraine)</t>
  </si>
  <si>
    <t>The project aims at increasing the operational and technical capacity of the forensics police units on both sides of the border, and at developing a common procedure of crime scene investigation and enhancing the quality of crime scene management activity.</t>
  </si>
  <si>
    <t>Ivano-Frankvisk, Ivano-Frankvisk region (Ukraine), Suceava, Suceava county (Romania)</t>
  </si>
  <si>
    <t>The project aims at strengthening institutional and technical capacity to intervene in support of the specialized structures that are fighting the organized crime.</t>
  </si>
  <si>
    <t>Uzhgorod, Zakarpattia region (Ukraine), Satu Mare, Satu Mare county (Romania)</t>
  </si>
  <si>
    <t xml:space="preserve">The activities of the project consist of: modernization, updating and extension of the Public Space Video Surveillance System (PSVSS); capacity building for the staff of law enforcement agencies; CBC partnership for countering criminal manifestations and to ensure public safety.
</t>
  </si>
  <si>
    <t xml:space="preserve"> Ivano- Frankivsk (Ukraine)- Ivano Frankivsk city, 
Maramures (Romania)- Sighetu Maramatiei city</t>
  </si>
  <si>
    <t>The objective of the project is to reduce epidemiological hazard in the Ivano-Frankivsk and Sighetu Marmatiei municipalities through the implementation of infection prevention activities.</t>
  </si>
  <si>
    <t>Total eligible expenditure (EURO)</t>
  </si>
  <si>
    <t>2SOFT/4.2/160</t>
  </si>
  <si>
    <t xml:space="preserve">Common Solutions to Common Problems: Natural and Man-Made Disasters at the Romanian-Ukranian Border </t>
  </si>
  <si>
    <t>(LB) Paltinis Commune
Hudesti Commune
Mamaliga Village Council
Botosani "Nicolae Iorga" Emergency Situations Inspectorate</t>
  </si>
  <si>
    <t>2SOFT/4.2/155</t>
  </si>
  <si>
    <t xml:space="preserve"> Reni district, Odessa region (Ukraine), Isaccea municipality, Tulcea county (Romania)</t>
  </si>
  <si>
    <t xml:space="preserve">Project activities consist of: improving the safety of local citizens of Danube delta region through implementation of cross-border early warning system in case of emergency; increasing the capacity of firefighters of Danube delta region through purchase of new equipment and development of joint action plan for firefighters of Ukraine and Romania in case of emergency. </t>
  </si>
  <si>
    <t>Paltinis, Hudesti, Dorohoi, Botosani county (Romania), Mamaliga, Chernivtsi (Ukraine)</t>
  </si>
  <si>
    <t>The objective of the project is the consolidation of the cross border cooperation between authorities involved in the management of natural disasters and increase their capacities to deal with emergency situations for ensuring the safety of the citizens in the cross border area of Siret river.</t>
  </si>
  <si>
    <t>2SOFT/1.1/137</t>
  </si>
  <si>
    <t>2SOFT/1.1/128</t>
  </si>
  <si>
    <t>CBC-DEBUS-Innovative Development of Entrepreneurial education and stimulation of new Business in cross-border region</t>
  </si>
  <si>
    <t xml:space="preserve">(LB) Youth Public Organization “New European Generation”
 Izmail State University of Humanities
Tulcea County Agency for Employment 
PATRONAGE OF SMALL AND MEDIUM SIZED ENTERPRISES OF TULCEA COUNTY 
</t>
  </si>
  <si>
    <t>2SOFT/1.1/165</t>
  </si>
  <si>
    <t>2SOFT/1.2/52</t>
  </si>
  <si>
    <t>2SOFT/1.2/86</t>
  </si>
  <si>
    <t>2SOFT/1.2/48</t>
  </si>
  <si>
    <t>2SOFT/2.1/150</t>
  </si>
  <si>
    <t>2SOFT/2.1/133</t>
  </si>
  <si>
    <t>2SOFT/2.1/10</t>
  </si>
  <si>
    <t>2SOFT/2.1/91</t>
  </si>
  <si>
    <t>2SOFT/2.1/64</t>
  </si>
  <si>
    <t>2SOFT/2.1/183</t>
  </si>
  <si>
    <t>2SOFT/4.1/93</t>
  </si>
  <si>
    <t>2SOFT/4.1/56</t>
  </si>
  <si>
    <t>2SOFT/4.1/125</t>
  </si>
  <si>
    <t>2SOFT/4.1/159</t>
  </si>
  <si>
    <t>2SOFT/4.2/70</t>
  </si>
  <si>
    <t>2SOFT/4.2/179</t>
  </si>
  <si>
    <t>2SOFT/4.2/71</t>
  </si>
  <si>
    <t>2SOFT/4.2/184</t>
  </si>
  <si>
    <t>Cross-Border Cooperation Smart Energy</t>
  </si>
  <si>
    <t xml:space="preserve">(LB) Ștefan cel Mare, University of Suceava
State University "Uzhhorod National University"
International Association of Regional Development Institutions IARDI
</t>
  </si>
  <si>
    <t xml:space="preserve">Ro-Ua Trans-border Academic Development for Reseach and Innovation </t>
  </si>
  <si>
    <t>(LB) Ivano-Frankivsk National Technical University of Oil and Gas University
Technical University of Cluj Napoca - North University Center of Baia Mare 
Association Academic Organization For Research, Innovation And Professional Development</t>
  </si>
  <si>
    <t>(LB) Uzhhorod National University
”VASILE GOLDIȘ” University Foundation of Arad, Branch of Satu Mare</t>
  </si>
  <si>
    <t xml:space="preserve">(LB) Danube Delta Sustainable Development Association
Youth Public Organization “New European Generation”
Chilia Veche Municipality
</t>
  </si>
  <si>
    <t>26.02.2020</t>
  </si>
  <si>
    <t>(LB) Bistra Commune 
Rakhiv Town Council</t>
  </si>
  <si>
    <t>05.02.2020</t>
  </si>
  <si>
    <t>(LB) Stefan cel Mare University of Suceava
Ivano-Frankivsk National Technical University of Oil and Gas</t>
  </si>
  <si>
    <t xml:space="preserve">EFIGE - Cross- Border Ensemble. Heritage Confluence on Danube </t>
  </si>
  <si>
    <t>(LB) Regional municipal non-profit enterprise “Chernivtsi Regional Clinical Hospital”
Suceava County Council</t>
  </si>
  <si>
    <t>(LB) Stefan cel Mare University of Suceava
VASYL STEFANYK PRECARPATHIAN NATIONAL UNIVERSITY</t>
  </si>
  <si>
    <t>24.03.2020</t>
  </si>
  <si>
    <t>(LB) Regional municipal non-commercial enterprise  "Chernivtsi Emergency Hospital" 
The City Hospital Gura Humorului</t>
  </si>
  <si>
    <t>(LB) "Delta" Inspectorate for Emergency Situations of Tulcea county
The Main Department of The State Emergency Situation of Ukraine in Odessa Region</t>
  </si>
  <si>
    <t>(LB) Sarasau Commune
Solotvino City Hall</t>
  </si>
  <si>
    <t>Joint Actions for Preventing Natural and Man-Made Disasters at Romanian-Ukraininan Border</t>
  </si>
  <si>
    <t>(LB) Concesti Commune
Havarna Commune
Mamaliga Village Council
Botoșani ”Nicolae Iorga” Emergecy Situation Inspectorate</t>
  </si>
  <si>
    <t>Satu Mare (Romania), Zakarpattia (Ukraine)</t>
  </si>
  <si>
    <t>The project's aim is to build capacities of secondary schools in raising study motivation and performance of students (7-17 years), improving quality of education through partnership, innovations and interactive educational technologies in the border communities of Satu Mare county and Zakarpatska oblast.</t>
  </si>
  <si>
    <t>Tulcea (Romania), Izmail (Ukraine)</t>
  </si>
  <si>
    <t xml:space="preserve">The purpose of the project is to improve the quality and access to entrepreneurial education through the development and implementation of 1 innovative program for training entrepreneurial skills, in order to support development of at least 75 business plans, within 12 months, with the purpose of creating new businesses and jobs in the near future. </t>
  </si>
  <si>
    <t>Maramures (Romania), Zakarpattia (Ukraine)</t>
  </si>
  <si>
    <t>The objective of the project is to create an educational partnership able to innovate the design of the educational activities in schools, shaping up new development opportunities in multi-ethnic community along the Romania-Ukrainian border over a period of 18 months.</t>
  </si>
  <si>
    <t>Suceava, Suceava County (Romania), Zakarpattia, Zakarpattia region  (Ukraine)</t>
  </si>
  <si>
    <t>The project aims at: increasing the usage of new technologies and innovations in the field of renewable energy provided by promotion and support to researches and innovations in a sustainable way in the border regions of Ukraine and Romania; establishing a strong platform for joint research actions and studies (including related equipment procurement) in the field of renewable energy and resource efficiency.</t>
  </si>
  <si>
    <t>Baia Mare, Maramures County (Romania), Ivano-Frankivsk, Ivano-Frankivsk region  (Ukraine)</t>
  </si>
  <si>
    <t>The project's purpose is to increase the potential of development, research and innovation  in  mechanic, electric-electronic, environment protection  domains  in order to reduce technological differences and to contribute to economic development of trans-border region, Ivano-Frankivsk and Maramures Counties.</t>
  </si>
  <si>
    <t>Satu Mare, Satu Mare County, Baia-Mare, Maramures County (Romania), Uzhhorod, Zakarpattia region (Ukraine)</t>
  </si>
  <si>
    <t xml:space="preserve">The project aims at establishing the foundation for active and sustainable cross-border collaboration in biomedical research between Romania and Ukraine.   </t>
  </si>
  <si>
    <t>Chilia Veche, Tulcea, Tulcea county (Romania), Izmail, Odessa region (Ukraine)</t>
  </si>
  <si>
    <t>The project aims at developing and promoting common immaterial cultural heritage: traditional music, dance, crafts and gastronomy; raising awareness in the Lower Danube region about historical heritage and its importance for tourism; strengthening the Romanian and Ukrainian cross-border cooperation for promoting cultural and historical tourism in the Lower Danube area.</t>
  </si>
  <si>
    <t>Suceava, Suceava County (Romania), Ivano-Frankivsk, Ivano-Frankivsk region (Ukraine)</t>
  </si>
  <si>
    <t>The project's objective is to preserve and promote the cultural and historical heritage in the cross-border Romanian-Ukrainian area, support the developing of local culture, specific cultural identities and the cultural dialog between communities of Suceava County and Ivano-Frankivsk Region, and to increase awareness of the tourists for this heritage.</t>
  </si>
  <si>
    <t>Botosani, Botosani County (Romania), Ivano-Frankivsk, Ivano-Frankivsk region (Ukraine)</t>
  </si>
  <si>
    <t>The project's aim is to improve the competitiveness at the border of the European Union in the area of Botosani (RO)-Ivano-Frankivsk (UA), on the principles of cooperation and good neighborhood through joint touristic capitalization of the multicultural heritage, until 2024.</t>
  </si>
  <si>
    <t>Bistra, Maramures County (Romania), Rakhiv, Zakarpattia region (Ukraine)</t>
  </si>
  <si>
    <t>The project's actions consist of the conservation and promotion of cultural and historical heritage in the Romania-Ukraine (Bistra- Rakhiv) cross-border region by rehabilitating, on both sides of the border, two cultural monuments representative to the culture of the ethnic Hutsul.</t>
  </si>
  <si>
    <t>Tulcea, Sulina, Crisan, Murighiol, Jurilovca, Niculitel, Tulcea county (Romania), Izmail, Bolgrad, Odessa region (Ukraine)
Galați</t>
  </si>
  <si>
    <t>The project foresees interdisciplinary valorization and promotion of the cultural and anthropogenic potential of the area defined by the cross-border area of the Lower Danube Euroregion Izmail (Ukraine) - Tulcea (Romania) - Galati (Romania) to enhance the attractiveness level of the area by 2023.</t>
  </si>
  <si>
    <t>Agris, Satu Mare, Satu Mare county (Romania), Hecha, Zakarpattia region (Ukraine)</t>
  </si>
  <si>
    <t>The project's objective is to preserve and promote the cultural heritage of 35 local communities in Satu Mare county and Zakarpattia Oblast linked by common linguistic heritage of the Somes Plain region sustaining the creation and development of a cross-border network focused on the long-term development of local culture, promotion of specific cultural identities and the cultural dialog.</t>
  </si>
  <si>
    <t>Chernivtsi (Ukraine), Suceava (Romania)</t>
  </si>
  <si>
    <t>The objective of the project is to improve the quality of surgery and current treatment medical services in Romania-Ukraine cross-border area to the average level of EU-countries using common protocols and more effective equipment.</t>
  </si>
  <si>
    <t>Chernivtsi (Ukraine), Suceava (Romania)- Gura Humorului area.</t>
  </si>
  <si>
    <t>The project aims at improving the quality of urgent medical services in Romania-Ukraine cross-border area by minimizing the consequences of unquality diagnostics and strokes.</t>
  </si>
  <si>
    <t>Chernivtsi (Ukraine)- Chernivtsi, Zastavna, Storojinet, Herta, Hlyboca, 
Suceava (Romania)- Gura Humorului area</t>
  </si>
  <si>
    <t>The project aim is to improve the material base related to the emergencies of medical institutions of the Chernivtsi oblast and Suceava County hospitals by the end of project implementation; to increase the knowledge and practical skills of target groups in emergency medicine through trainings by the end of project implementation.</t>
  </si>
  <si>
    <t>Suceava (Romania), Ivano-Frankivsk (Ukraine)</t>
  </si>
  <si>
    <t xml:space="preserve">The project's aim is to increase public  and medical staff awareness of risk factors linked to overweight, obesity and diabetes through on-site screening, nutrition counseling and education and personalized health feedback. </t>
  </si>
  <si>
    <t>The project aims at improving the safety and security level of the population by increasing the intervention capacity of the emergency services and the structures responsible for carrying out interventions in the eligible area.</t>
  </si>
  <si>
    <t>Sarasau, Maramures county (Romania), Solotvino, Zakarpattia region (Ukraine)</t>
  </si>
  <si>
    <t xml:space="preserve">The general objective of the project is to develop the cooperation between Romania and Ukraine in the field of emergency situation, preparing actions, developing intervention units to increase the capacity of the management and reaction of the interventions in the cases of civil emergency caused by natural or anthropic disasters, in Sarasau Commune and in Solotvino City. </t>
  </si>
  <si>
    <t>The project's aim is to contribute to the prevention of fire and flood natural and man-made disasters in Botosani County from Romania and Chernivtsi County of Ukraine, at the Romanian-Ukranian border (Concesti, Havarna - Romania and Mamaliga - Ukrain sections).</t>
  </si>
  <si>
    <t>The purpose of the project is the consolidation of the cross border cooperation between authorities involved in the management of natural disasters and increase their capacities to deal with emergency situations for ensuring the safety of the citizens in the cross border area of Siret river basin.</t>
  </si>
  <si>
    <t>Union co-financing (EURO)</t>
  </si>
  <si>
    <t>Union co-financing rate</t>
  </si>
  <si>
    <t>Beneficiary contribution</t>
  </si>
  <si>
    <t>4.1.</t>
  </si>
  <si>
    <t>4.2.</t>
  </si>
  <si>
    <t>4.3.</t>
  </si>
  <si>
    <t>2SOFT/4.1/55</t>
  </si>
  <si>
    <t>Communication is the KEY</t>
  </si>
  <si>
    <t>2SOFT/4.1/162</t>
  </si>
  <si>
    <t>(LB) Dolyna City Council
Baia Sprie Town</t>
  </si>
  <si>
    <t>2SOFT/2.1/34</t>
  </si>
  <si>
    <t>(LB) MUNICIPALITY OF SATU MARE
Communal Enterprise "Transcarpathian Regional Academic Ukrainian Drama Theatre named after brothers Yuri Augustine and Eugene Sherehiy" of Transcarpathian Regional Council
Executive Committee of Uzhgorod City Council</t>
  </si>
  <si>
    <t>2SOFT/1.1/45</t>
  </si>
  <si>
    <t>Learning with my neighbour -Improving the quality of education through cross-border cooperation</t>
  </si>
  <si>
    <t>(LB) Forestry Technological Highschool of Sighetu Marmatiei
Kolomyia City Council</t>
  </si>
  <si>
    <t>2SOFT/1.1/40</t>
  </si>
  <si>
    <t>EASY - B: Enhanced Access in Schools in Yordaneshty and Balcauti cross-border rural area</t>
  </si>
  <si>
    <t>The project aims at improving cross-border healthcare towards a patient-oriented medicine through joint actions over an 18-month period.</t>
  </si>
  <si>
    <t>Maramures (Romania), Ivano-Frankivsk (Ukraine)</t>
  </si>
  <si>
    <t>Romania Ukraine</t>
  </si>
  <si>
    <t>The project focuses on creating the local capacity system for development and improvement the quality level of the services provided by primary healthcare institutions of Dolyna (Ivano-Frankivsk oblast, Ukraine) and Baia Sprie (Maramures, Romania).</t>
  </si>
  <si>
    <t>Satu Mare, Satu Mare County (Romania), Uzhgorod, Zakarpattia region (Ukraine)</t>
  </si>
  <si>
    <t>The project goal is to restore the historical beauty of the venues where theatrical performances of the Northern Theatre of Satu Mare (Studio Hall) and of Transcarpathian Drama Theatre are played, and to enrich the cross-border cultural life in Satu Mare and Zakarpattia regions.</t>
  </si>
  <si>
    <t>The project aims at improving access to education and the quality of education, including teaching of minority languages in rural communities located in the Romanian-Ukrainian border area by rehabilitating the educational infrastructure, endowing schools with new technologies, transferring good practices between schools and establishing 2 centres for school and professional counseling and orientation.</t>
  </si>
  <si>
    <t>The objective of the project is to improve the quality of education in schools with specializations in wood manufacturing through cross-border cooperation, to support creation of new career potential in Maramureș and Kolomyia.</t>
  </si>
  <si>
    <t>Maramureș (Romania), Ivano-Frankivsk (Ukraine)</t>
  </si>
  <si>
    <t>Suceava (Romania), Cernivtsi (Ukraine)</t>
  </si>
  <si>
    <t>(LB) Suceava County Council
Department of  Regional Development of Chernivtsi Regional State Administration</t>
  </si>
  <si>
    <t>2SOFT/1.2/63</t>
  </si>
  <si>
    <t>RO-UA Partnership for Climate Change Mitigation</t>
  </si>
  <si>
    <t>2SOFT/2.1/169</t>
  </si>
  <si>
    <t>SHARING HERITAGE: Preserving Historical Legacy of Pniv Fortress in Ukraine and Ardud Fortress in Romania for Tourism Development</t>
  </si>
  <si>
    <t>Building on cultural and historical legacy of the Ardud Fortress in the North Western Romania and the Pniv Fortresses in the Western Ukraine, the project overall goal is to increase economic and livelihood opportunities of local communities by employing tourism potential of the cross-border cultural heritage thus ensuring its conservation and sustainable use.</t>
  </si>
  <si>
    <t>Botosani (Romania), Ivano Frankivsk (Ukraine)</t>
  </si>
  <si>
    <t>The project aims at developping and supporting innovative cooperation for climate change mitigation within the cross-border RO-UA region to ensure sustainable development of territories through organisation of new educational and research environment in Energy Efficiency leading to climate change mitigation.</t>
  </si>
  <si>
    <t>18.05.2017</t>
  </si>
  <si>
    <t>1HARD/4.1/10</t>
  </si>
  <si>
    <t>1HARD/4.1/37</t>
  </si>
  <si>
    <t>1HARD/4.3/11</t>
  </si>
  <si>
    <t>1HARD/3.1/24</t>
  </si>
  <si>
    <t>1HARD/4.1/15</t>
  </si>
  <si>
    <t>1HARD/4.3/36</t>
  </si>
  <si>
    <t>1HARD/3.1/5</t>
  </si>
  <si>
    <t>1HARD/4.3/2</t>
  </si>
  <si>
    <t>1HARD/4.1/26</t>
  </si>
  <si>
    <t>1HARD</t>
  </si>
  <si>
    <t>Safe future</t>
  </si>
  <si>
    <t xml:space="preserve">CBConnect Trans  - Developing a cross border inter-modal connection between Isaccea -Orlivka-Tulcea -Izmail </t>
  </si>
  <si>
    <t>31.03.2021</t>
  </si>
  <si>
    <t>13.02.2021</t>
  </si>
  <si>
    <t>25.03.2021</t>
  </si>
  <si>
    <t>27.03.2021</t>
  </si>
  <si>
    <t>08.04.2021</t>
  </si>
  <si>
    <t>29.04.2021</t>
  </si>
  <si>
    <t>07.04.2023</t>
  </si>
  <si>
    <t>90,00%</t>
  </si>
  <si>
    <t>38,81%</t>
  </si>
  <si>
    <t>82,37%</t>
  </si>
  <si>
    <t>Isaccea, Tulcea county (Romania), 
Tulcea, Tulcea county (Romania), 
Orlivka, Odessa Region (Ukraine), 
Izmail, Odessa region (Ukraine)</t>
  </si>
  <si>
    <t>The project aims at:
- improving the transport connection on the route Izmail-Tulcea- Isaccea - Orlivka throughout rehabilitation of cross border interest roads segments  and development of a passenger naval  transport infrastructure in Izmail.
- increasing the efficiency of the cross border traffic  communication and monitoring networks in the project area throughout the development and implementation of traffic monitoring systems in Isaccea, Orlivka,  and Tulcea and designing a common data base.
- promoting the territorial cohesion between the Odessa and Tulcea regions throughout development of  2 Transport hubs (Isaccea and Orlivka), elaboration of 1 joint strategy for improving the cross-border transport infrastructure, implementation of 1 joint capacity building program and 1 joint project awareness campaign.</t>
  </si>
  <si>
    <t>The project aims at:
- Improving infrastructure and equipment of City Children's Clinical Hospital   in Chernivtsi and Emergency Hospital "Sf. Ioan cel Nou" in Suceava for raising accessibility of emergency medical care to children of cross-border region by the end of the project.
- Raising professional skills of medical staff  of CCCH in Chernivtsi and SEH in Suceava in children emergency care and related areas by the end of the project.
- Introduction of cross-border telemedicine between project partners and introduction of local telemedicine in CCCH as a way to improve the quality of medical services in CCCH in Chernivtsi and in SEH in Suceava by the end of the project.</t>
  </si>
  <si>
    <t>Chernivtsi, Chernivtsi region (Ukraine),
Suceava, Suceava county (Romania)</t>
  </si>
  <si>
    <t>Recea, Baia Mare, Maramures county (Romania)
Ivano Frankivsk, Ivano Frankivsk region (Ukraine)</t>
  </si>
  <si>
    <t>Vicovu de Sus, Suceava county (Romania)
Cherepkivka, Chernivtsi region (Ukraine)</t>
  </si>
  <si>
    <t>The project aims at:
- enhancement of efficiency of common operational activities responding to the prevention and combatting of crossborder crimes
- improving the working conditions by rehabilitating the headquarters of the border police units in Suceava and Chernivtsi districts 
- increased level of trust and confidence of the citizens in border guard structures, by creating a modern, flexible and efficient institutional image, according to European standards</t>
  </si>
  <si>
    <t>The project aims at:
- improving and supporting the cross-border cooperation between Romania and Ukraine in the sphere of transit abilities and transport infrastructure by construction works on the road to checkpoint Diakivzi-Rakovez conduction.
- developing of a common cross-border framework for transit abilities and transport infrastructure by conducting international conference and Common strategy for transport development in cross-border region.</t>
  </si>
  <si>
    <t>Hertza district, Chernivtsi region (Ukraine)
Botosani, Botosani county (Romania)</t>
  </si>
  <si>
    <t>The project aims:
- To improve health services within the RO-UA border region by developing the rehabilitation facilities for people with special health condition in the towns of Baia Spria and Rakhiv
- To build a rehabilitation facility with water complex for phyisical state improvement in Rakhiv, Ukraine that will in future contribute to the improvement of health services in Rakhiv and the district by the end of the project implementation
- To modernize the Baia Sprie Elderly Home Care in Maramures, Romania with the aim to improve living conditions, health and social services by the end of project implementation</t>
  </si>
  <si>
    <t xml:space="preserve">Rakhiv, Transcarpathia region (Ukraine)
Baia Sprie, Maramures county (Romania)
</t>
  </si>
  <si>
    <t>Ivano Frankivsk, Ivani Frankivsk region (Ukraine)
Solotvino, Transcarpathia region (Ukraine)
Baia Mare, Maramures county (Romania)
Sighetu marmatiei, Maramures county (Romania)</t>
  </si>
  <si>
    <t>The prject aims at:
- Improvement of security level through establishing the ICT infrastructure compatibility between Ivano-Frankivsk, Solotvyno, Sighet and Baia Mare by creation of Data Centers.
- Establishing effective cooperation between the municipalities and the security forces by providing the accessibility of power structures to the databases 
- Improving the effectiveness of the fight against crime in the program area by establishing contacts between the police structures of four cities, exchanging best practices in the fight against organized crime, drug trafficking, trafficking persons across border</t>
  </si>
  <si>
    <t>Tulcea, Isaccea, Luncavita, IC Bratianu, Mahmudia, Macin- Tulcea county (Romania)
Izmail, Reni, Odessa, Artiz, Bolgrad- Odessa region (Ukraine)</t>
  </si>
  <si>
    <t>Poinenile de sub Munte, Maramures county (Romania)
Verkhovyna, Ivano Frankivsk region (Ukraine)
Velykyi Bychkiv, Transcarpathia region (Ukraine)</t>
  </si>
  <si>
    <t>The project aims at:
- Facilitating access to quality health care for the covered population by modernization of 3 medical premises during the 24-month project implementation.
- Improvement of current challenges of sexually transmitted infections through 3 joint actions during project implementation: raising awareness campaign, screening for STIs, conference with stakeholders.
- Developing professional skills for 10 medical professionals by organizing a workshop on infectious pathologies OB-GYN.</t>
  </si>
  <si>
    <t>The project aims at:
- building a new Center for Alternative Therapies in Recea, Maramures county comprising 7 medical offices  for specific therapies, a senzorial park and  a large arena  for innovative  therapy with animals (horses , poney and dogs) and rehabilitation of alternative therapies section from Children Clinical Hospital Ivano- Frankivsk, comprising 3 medical offices, 1 big sport hall and access lobby . 
- improving the competences and performances of 9 therapists working  in the Center for Alternative Therapies  Recea, Maramures county and  5 therapists working in the alternative therapies section from Children Clinical Hospital Ivano-Frankivsk through specific trainings and exchanges of experiences.
- enhancing the  knowledge  about the causes and risks of having children with various disabilities of the population living in Maramures county and Ivano Frankivsk city, focused on at least 20000 inhabitants  considered fertile population, from the group of age 20-39,  through awareness campaigns conducted on both side of the border.</t>
  </si>
  <si>
    <t>The project aims at:
- Enhancing the efficiency of the competent authorities to fight organized crime in the border area of Romania - Tulcea County and Ukraine - Odessa region by modernizing the police infrastructure and endowing police structures and improving road traffic monitoring infrastructure of 2 LPAs during the implementation of the project
- Strengthen bilateral police cooperation relations in the border area Romania - Tulcea County and Ukraine - Odessa region by organizing  exchanges of experience and joint participation on improving investigative methods, verifying information and co-operation for 360 policemen in the field of preventing and fighting against cross-border organized crime.
- Increasing population's confidence and security in the cross-border area Romania - Tulcea County and Ukraine - Odessa Region by organizing a Public Campaign to Prevent and Combat Organized Crime, adopting a Joint Cooperation Strategy and a Common Protocol on Cooperation and Intervention in Combating organized crime between 5 police structures and 4 LPAs during the implementation of the project.</t>
  </si>
  <si>
    <t>1HARD/3.1/17</t>
  </si>
  <si>
    <t>(LB) Suceava County                                                              Road Service in Chernivtsi oblast</t>
  </si>
  <si>
    <t>1HARD/3.1/27</t>
  </si>
  <si>
    <t>(LB) Chernivtsi Regional Council                                   Suceava County Council                                       Road Service in Chernivtsi oblast                              Bukovinian Center for Development and Reconstruction</t>
  </si>
  <si>
    <t>03.09.2023</t>
  </si>
  <si>
    <t>2SOFT/4.2/132</t>
  </si>
  <si>
    <t>(LB) Bistra Commune                                                                            Velykyi Bychkiv Village Council</t>
  </si>
  <si>
    <t>Together for improvement of disaster risk management and faster response in Cross-Border RO-UA Community</t>
  </si>
  <si>
    <t>(LB) Suceava County                                 Administration of Civil Protection of Population of Chernivtsi Regional State Administration                                    Agency for Innovations and Development</t>
  </si>
  <si>
    <t>The overall objective of the project is to improve accessibility in the Izvoarele Sucevei - Shepit  transboundary area and to promote the mobility of the population, goods and services in order to stimulate sustainable economic development by rehabilitating / modernizing 3km of Suceava County, thus improving the infrastructure of the historic Bucovina.</t>
  </si>
  <si>
    <t>Suceava county (Romania),                    Chernivtsi region (Ukraine)</t>
  </si>
  <si>
    <t>The project aims to contribute to regional development and cooperation on the Romanian-Ukrainian border through expansion of transit abilities.</t>
  </si>
  <si>
    <t>Suceava (Romania),                                      Chernivtsi (Ukraine)</t>
  </si>
  <si>
    <t>The general objective consists in cross-border joint actions, in order to learn from each other’s experience and develop together common  procedures (map of resources and integrated intervention tools) in case of disaster.</t>
  </si>
  <si>
    <t>The general objective of the project is to increase the safety and security level for the population in the Suceava-Chernivtsi cross-border area by reducing the average response time to the intervention, as a result of the improvement of the professional training level and the increase of the operational capacities of the professional emergency services and of the structures that have legal attributions in the activity of civil protection.</t>
  </si>
  <si>
    <t>2SOFT/4.1/43</t>
  </si>
  <si>
    <t>Improvement of the health services in the cross-border area Suceava-Chernivtsi</t>
  </si>
  <si>
    <t>Suceava (Romania)                                              Chernivtsi (Ukraine)</t>
  </si>
  <si>
    <t>1HARD/4.1/16</t>
  </si>
  <si>
    <t>20.12.2023</t>
  </si>
  <si>
    <t>The project aims to increase the quality of medical services, the health conditions for the inhabitants from the eligible area of the project and provide access to health, contributing to the achievement of the European objective regarding the social and economical cohesion.</t>
  </si>
  <si>
    <t xml:space="preserve">The project aims to improve the material base of emergency departments of the Chernivtsi Emergency Hospital and Suceava County Hospital; to unificate the emergency medical protocols in Ukraine-Romania cross-border area; to increase the knowledge and practical skills of target group in emergency medicine through the experience exchange.
</t>
  </si>
  <si>
    <t>(LB)Suceava County
Regional  Municipal Non-Commercial Enterprise “Bukovinian Clinical Oncology Center”</t>
  </si>
  <si>
    <t>2SOFT/4.2/18</t>
  </si>
  <si>
    <t>(LB) Poienile de sub Munte Commune
Verkhovyna Town Council
Velykyi Bychkiv Rural Council</t>
  </si>
  <si>
    <t xml:space="preserve">(LB) Botosani County-County Council
Hlyboka Settlement Council </t>
  </si>
  <si>
    <t>(LB) NGO "Bureau of Research, Innovations and Technology"
Botosani City
Department of Investment Policy, Projects, International Relations, Tourism and City Promotion of Ivano-Frankivsk City Council
Ivano-Frankivsk National Technical University of Oil and Gas</t>
  </si>
  <si>
    <t xml:space="preserve">(LB) Municipality of Agriş
Berehovo City Council
</t>
  </si>
  <si>
    <t>(LB) Municipal non-commercial enterprise Zastavna multi-specility hospital of the Yurkivtsy district of Chernivtsi oblast
RME "Emergency Hospital" Chernivtsi
The City Hospital Gura Humorului</t>
  </si>
  <si>
    <t>(LB)Izmail District Council
Municipal Company Center for Sustainable Development and Environmental Studies of the Danube Region
Administrative Territorial Unit of Isaccea Municipality
Information Center for Innovation and Develpoment NOVUM</t>
  </si>
  <si>
    <t>(LB) Cândești Township
Chernivtsi District Council
Kamianetska Village Council</t>
  </si>
  <si>
    <t>Rakhiv Town Council
Baia Sprie Town
Charitable Fund "Humanitarian and social development, cultural heritage preservation Foundation"</t>
  </si>
  <si>
    <t>23.04.2023</t>
  </si>
  <si>
    <t>12.01.2022</t>
  </si>
  <si>
    <t>24.05.2022</t>
  </si>
  <si>
    <t>24.12.2023</t>
  </si>
  <si>
    <t>25.02.2023</t>
  </si>
  <si>
    <t>30.06.2022</t>
  </si>
  <si>
    <t>08.04.2023</t>
  </si>
  <si>
    <t>28.09.2023</t>
  </si>
  <si>
    <t>12.12.2023</t>
  </si>
  <si>
    <t>(LB) Executive Committee of Izmail City Council of Izmail District of Odesa Region
Association of Cross-border Cooperation Lower Danube Euroregion
Tulcea County Council</t>
  </si>
  <si>
    <r>
      <rPr>
        <sz val="11"/>
        <rFont val="Trebuchet MS"/>
        <family val="2"/>
      </rPr>
      <t>The project will rehabilitate the police stations in the border area, will develop an IT system for cooperation, will buy modern equipment and will carry out a training programme for the police officers in Romania and Ukraine.</t>
    </r>
    <r>
      <rPr>
        <i/>
        <sz val="11"/>
        <rFont val="Trebuchet MS"/>
        <family val="2"/>
      </rPr>
      <t xml:space="preserve"> </t>
    </r>
  </si>
  <si>
    <t>09.06.2022</t>
  </si>
  <si>
    <t>(LB) Vocational School of Repedea (RO)
Crasna Viseului Secondary School (RO)
Solotvinska Highschool no. 1 (UA)</t>
  </si>
  <si>
    <t>28.08.2023</t>
  </si>
  <si>
    <t>02.06.2023</t>
  </si>
  <si>
    <t>30.05.2023</t>
  </si>
  <si>
    <t>26.12.2023</t>
  </si>
  <si>
    <t>30.06.2024</t>
  </si>
  <si>
    <t>28.12.2023</t>
  </si>
  <si>
    <t>14.12.2023</t>
  </si>
  <si>
    <t>01.01.2020</t>
  </si>
  <si>
    <t>31.10.2021</t>
  </si>
  <si>
    <t>17.09.2022</t>
  </si>
  <si>
    <t>24.09.2021</t>
  </si>
  <si>
    <t>Botosani, Botosani County, Dorohoi, Botosani County (Romania), 
Chernivtsi, Chernivtsi region (Ukraine)</t>
  </si>
  <si>
    <t>10.11.2022</t>
  </si>
  <si>
    <t>(LB) Communal Enterprise "Agency of Regional Development and Cross-Border Cooperation "Transcarpathia" of Zakarpattya Oblast Council"
Department of Education, Health, Cultureand Sports of Tyachiv District State Administration
Mircea Eliade" Secondary School
TECHNICAL SCHOOL "ANGHEL SALIGNY"
Department of Education, Youth and Sports of Solotvyno Village Council</t>
  </si>
  <si>
    <t>23.11.2022</t>
  </si>
  <si>
    <t>20.08.2020</t>
  </si>
  <si>
    <t>21.12.2023</t>
  </si>
  <si>
    <t>03.04.2020</t>
  </si>
  <si>
    <t>02.10.2023</t>
  </si>
  <si>
    <t>(LB) Bălcăuți commune
Karapchiv village council</t>
  </si>
  <si>
    <t>01.08.2020</t>
  </si>
  <si>
    <t>31.05.2023</t>
  </si>
  <si>
    <t>17.06.2022</t>
  </si>
  <si>
    <t>Baia Mare, Maramures County, Suceava, Suceava county (Romania), 
Ujhorod, Zakarpattia region, Ivano-Frankivsk, Ivano-Frankivsk region (Ukraine)</t>
  </si>
  <si>
    <t>13.03.2020</t>
  </si>
  <si>
    <t>12.02.2020</t>
  </si>
  <si>
    <t>14.02.2020</t>
  </si>
  <si>
    <t>22.11.2022</t>
  </si>
  <si>
    <t>01.11.2020</t>
  </si>
  <si>
    <t>29.07.2023</t>
  </si>
  <si>
    <t>01.02.2023</t>
  </si>
  <si>
    <t>27.02.2020</t>
  </si>
  <si>
    <t>26.10.2022</t>
  </si>
  <si>
    <t>03.06.2023</t>
  </si>
  <si>
    <t>06.02.2020</t>
  </si>
  <si>
    <t>03.03.2023</t>
  </si>
  <si>
    <t>04.06.2023</t>
  </si>
  <si>
    <t>08.02.2020</t>
  </si>
  <si>
    <t>10.04.2020</t>
  </si>
  <si>
    <t>19.11.2023</t>
  </si>
  <si>
    <t>11.08.2020</t>
  </si>
  <si>
    <t>27.12.2023</t>
  </si>
  <si>
    <t>24.12.2020</t>
  </si>
  <si>
    <t>19.09.2023</t>
  </si>
  <si>
    <t>The project aims at developing the ITC infrastructure of Suceava County and Chernivtsi Region by developing a Mobile App that will be used to provide useful information and to promote culture and tourism in these areas.</t>
  </si>
  <si>
    <t>08.11.2019</t>
  </si>
  <si>
    <t>07.07.2022</t>
  </si>
  <si>
    <t>31.05.2021</t>
  </si>
  <si>
    <t>10.03.2020</t>
  </si>
  <si>
    <t>08.09.2023</t>
  </si>
  <si>
    <t>25.03.2020</t>
  </si>
  <si>
    <t>23.01.2023</t>
  </si>
  <si>
    <t>18.04.2020</t>
  </si>
  <si>
    <t>17.12.2022</t>
  </si>
  <si>
    <t>16.07.2020</t>
  </si>
  <si>
    <t>14.07.2022</t>
  </si>
  <si>
    <t>25.07.2020</t>
  </si>
  <si>
    <t>16.12.2023</t>
  </si>
  <si>
    <t>30.12.2021</t>
  </si>
  <si>
    <t>29.08.2023</t>
  </si>
  <si>
    <t>Odessa, Odessa region (Ukraine), 
Tulcea, Tulcea county (Romania)</t>
  </si>
  <si>
    <t>30.01.2021</t>
  </si>
  <si>
    <t>31.01.2020</t>
  </si>
  <si>
    <t>30.07.2022</t>
  </si>
  <si>
    <t>19.07.2022</t>
  </si>
  <si>
    <t>03.03.2020</t>
  </si>
  <si>
    <t>17.03.2020</t>
  </si>
  <si>
    <t>16.12.2022</t>
  </si>
  <si>
    <t>09.10.2021</t>
  </si>
  <si>
    <t>08.12.2023</t>
  </si>
  <si>
    <t>30.09.2023</t>
  </si>
  <si>
    <t>29.10.2021</t>
  </si>
  <si>
    <t>21.11.2019</t>
  </si>
  <si>
    <t>20.08.2021</t>
  </si>
  <si>
    <t>12.08.2021</t>
  </si>
  <si>
    <t>25.12.2022</t>
  </si>
  <si>
    <t>28.11.2019</t>
  </si>
  <si>
    <t>26.04.2023</t>
  </si>
  <si>
    <t>26.07.2021</t>
  </si>
  <si>
    <t>24.12.2019</t>
  </si>
  <si>
    <t>23.05.2023</t>
  </si>
  <si>
    <t>30.03.2021</t>
  </si>
  <si>
    <t>31.12.2023</t>
  </si>
  <si>
    <t>26.08.2021</t>
  </si>
  <si>
    <t>25.12.2023</t>
  </si>
  <si>
    <t>04.09.2021</t>
  </si>
  <si>
    <t>12.10.2023</t>
  </si>
  <si>
    <t>01.10.2023</t>
  </si>
  <si>
    <t>21.12.2021</t>
  </si>
  <si>
    <t>01.04.2021</t>
  </si>
  <si>
    <t>13.04.2021</t>
  </si>
  <si>
    <t>Clean River/4.2/1</t>
  </si>
  <si>
    <t>HEALTH/4.1/1</t>
  </si>
  <si>
    <t>SAGA/4.3/1</t>
  </si>
  <si>
    <t>BRIDGE/4.2/1</t>
  </si>
  <si>
    <t>26.03.2019</t>
  </si>
  <si>
    <t xml:space="preserve">BEDUN- Cross-border educational network between Botosani County (Romania) and Hlyboka District (Ukraine) </t>
  </si>
  <si>
    <t>UNIV.E.R-U- Educational University Romanian-Ukrainian Cross-Border Cooperation</t>
  </si>
  <si>
    <t xml:space="preserve">RESFOR- Promote deadwood for resilient forests in the Romanian-Ukrainian cross border region </t>
  </si>
  <si>
    <t>BEST- Bucovinian Ethnic Special Treasure</t>
  </si>
  <si>
    <t>DanubeEmergency- Integrated Emergency Preparedness System of Danube Delta</t>
  </si>
  <si>
    <t>ICBT – Improving the cross-border  territory -  joint actions for better Ukraine-Romania cross-border roads</t>
  </si>
  <si>
    <t>MedSocioRehab- Development of health and social rehabilitation services in the Romania - Ukraine border region</t>
  </si>
  <si>
    <t>SAGA- Regional Cooperation for Prevention and Fighting of Cross-border Crime between Romania-Ukraine</t>
  </si>
  <si>
    <t>BRIDGE- Improvement of the population safety and security level in the cross-border area by enhancing the joint training and cooperation actions in emergency management</t>
  </si>
  <si>
    <t>(LB) Road Service Chernivtsi oblast
Botosani County</t>
  </si>
  <si>
    <t>(LB) Administrative Territorial Unit of the Isaccea municipality 
Executive Committee of Reni Town Council of Izmail District of Odesa Region
Executive Committee of Izmail City Council of Izmail District of Odesa Region
Tulcea County Administrative Territorial Unit throughout Tulcea County Council</t>
  </si>
  <si>
    <t>(LB) Communal Non-Profit Enterprise "City Children's Clinical Hospital" of Chernivtsi City Council
Suceava Emergency Hospital "St. Ioan cel Nou"</t>
  </si>
  <si>
    <t>(LB) Maramures County Council
General Direction of Social Assitance and Child Protection Maramures
Executive Committee of Ivano-Frankivsk City Council</t>
  </si>
  <si>
    <t>(LB) TERRITORIAL INSPECTORATE OF BORDER POLICE SIGHETU MARMATIEI
Chernivtsi Border Guard Detachment of the State Border Guard Service of Ukraine</t>
  </si>
  <si>
    <t>(LB) Executive Committee of Ivano-Frankivsk City Council
Solotvyno Town Hall
The Municipality of Baia Mare
Sighetu Marmatiei Municipality</t>
  </si>
  <si>
    <t>(LB) Tulcea Municipality
Executive Committee of Izmail City Council of Izmail District of Odesa
Tulcea County Ploice Inspectorate
The Main Department of the National Police in Odesa Region</t>
  </si>
  <si>
    <t>List of operations financed under Romania-Ukraine Joint Operational Programme 2014-2020 (April 2023)</t>
  </si>
  <si>
    <t xml:space="preserve">(LB) Tulcea County Administrative Teritorial Unit throughout Tulcea County Council
Macin Administrative Territorial Unit - UATM
Danube Regional Hospital of Odessa Regional Council - DRH
Association of Cross-border Cooperation “Lower Danube Euroregion” - ACT EDJ
Executive committee of Izmail city Council of Izmail District of Odesa Region
</t>
  </si>
  <si>
    <t xml:space="preserve">HEALTH- Cross-Border Health Infrastructure </t>
  </si>
  <si>
    <t xml:space="preserve">(LB) General Inspectorate of Romanian Police
General Inspectorate of Romanian Border Police 
The Main Department of the National Police in Ivano-Frankivsk Region
Botoșani County Police Inspectorate
Suceava County Police Inspectorate
Maramureș County Police Inspectorate
Satu Mare County Police Inspectorate
Territorial Border Police Inspectorate Sighetu Marmației </t>
  </si>
  <si>
    <t>(LB) General Inspectorate for Emergency Situations
General Inspectorate of Aviation of the Ministry of Internal Affairs
General Inspectorate of the Romanian Gendarmerie
Main Department of State Emergency Service of Ukraine in Chernivtsi oblast
Main Department of State Emergency Service of Ukraine in Ivano-Frankivsk region
“Bucovina” Inspectorate for Emergency Situations of Suceava county</t>
  </si>
  <si>
    <t>10.12.2019</t>
  </si>
  <si>
    <t xml:space="preserve">(LB) Center of Municipal and Regional Development - Resource Center
Department of economic development, ecology and energy saving of Ivano-Frankivsk City Council
Sighetu Marmatiei Municipality
Seini City
</t>
  </si>
  <si>
    <t xml:space="preserve">(LB) Suceava County 
Municipal institution «Chernivtsi special secondary boarding school №2» </t>
  </si>
  <si>
    <t>SpeEd-2-Labour Market- Special Education in the cross-border area Suceava - Chernivtsi: modern, inclusive and adequate to labour market</t>
  </si>
  <si>
    <t>18.12.2019</t>
  </si>
  <si>
    <t>CreaFuture- Creative workforce for Cross Border Future</t>
  </si>
  <si>
    <t>20.12.2019</t>
  </si>
  <si>
    <t>(LB) The Technological High school ”Oltea Doamna” of Dolhasca
HIGHER VOCATIONAL ART SCHOOL No 5 OF CHERNIVTSI
The Bucovvynian Arts Centre for Revival and Promotion of the Romanian Traditional Culture
Association of Community Development Consultants</t>
  </si>
  <si>
    <t xml:space="preserve">SMART 4 YOUTH- Support , Mobility and Arts for youth across the border Romania - Ukraine </t>
  </si>
  <si>
    <t>Suceava (Romania)
Odessa (Ukraine)</t>
  </si>
  <si>
    <t>VirtualLab- Virtual Reality Unites Carpathians: Interactive School Laboratories</t>
  </si>
  <si>
    <t>SIGN-EDU – Innovative deSIGN of EDUcation - the foundation for community development</t>
  </si>
  <si>
    <t>UA-RO GENOME- Partnership for Genomic Research in Ukraine and Romania</t>
  </si>
  <si>
    <t xml:space="preserve">VOCALIC- Valorising Cultural Identity and Common History for Tourism Development in Lower Danube Border Area </t>
  </si>
  <si>
    <t xml:space="preserve">(LB) Botosani City
Department of Economic Development, Ecology and Energy Saving of Ivano-
Frankivsk City Council 
Botosani County Department of Culture
Center of Municipal and Regional Development - Resource Center
</t>
  </si>
  <si>
    <t xml:space="preserve">ROOTS - Back to our common roots </t>
  </si>
  <si>
    <t>ProHutsul- Promoting the culture of the Ethnic Hutsul in the Romania-Ukraine cross-border region”</t>
  </si>
  <si>
    <t>HE- CROSS- Development of cross-border cooperation in promoting objects of historical and cultural heritage in the cross-border territory of Romania and Ukraine</t>
  </si>
  <si>
    <t xml:space="preserve">(LB) ADMINISTRATIVE TERRITORIAL UNIT TULCEA COUNTY 
Executive Committee of Izmail City CouncilExecutive Committee of Izmail City Council of Izmail District of Odesa Region
LOCAL GROUP FOR SUSTAINABLE FISHING IN THE DANUBE DELTA 
Galati Association for Sustainable Development Prut - Dunare </t>
  </si>
  <si>
    <t>SPOT- Empowering cross-border promotion of common cultural and historical heritage of the Someș Plain Region</t>
  </si>
  <si>
    <t>REVITALISED THEATRES- Developing cross-border culture: Revitalised Theatres in Satu Mare and Uzhgorod</t>
  </si>
  <si>
    <t>(LB) Tourist Association of Ivano-Frankivsk Region
Pasichna Village Council
City Hall of Ardud
Chamber of Commerce, Industry and Agriculture Satu Mare</t>
  </si>
  <si>
    <t>Ardud, Satu Mare County (Romania), Nadvirna District, Ivano-Frankivsk region (Ukraine)</t>
  </si>
  <si>
    <t xml:space="preserve">InfectiOFF- Infection-free hospitals </t>
  </si>
  <si>
    <t xml:space="preserve">QMSROUACBC- Improving the quality of medical services on minimally invasive procedures in Romania- Ukraine cross-border area  </t>
  </si>
  <si>
    <t>PrePOD- Personalized prevention tools in obesity and diabetes - a joint Romanian-Ukrainian programme of health education</t>
  </si>
  <si>
    <t>E-MED COSC- Improving the emergency medicine - rapid responce to emergency situations in Chernivtsi oblast and Suceava county</t>
  </si>
  <si>
    <t xml:space="preserve">ANTISTROKE- Improving the diagnostics - key to quality medical services in Chernivtsi oblast and Suceava county </t>
  </si>
  <si>
    <t>(LB) Sighetu Marmatiei Municipal Hospital 
Solotvyno Municipality</t>
  </si>
  <si>
    <t>CIMS- Cooperation for Improvement the Medical Services in the Communities of Dolyna and Baia Sprie</t>
  </si>
  <si>
    <t xml:space="preserve">
JERAD- Joint Emergency Response Across Danube</t>
  </si>
  <si>
    <t>COOP4FIRE- Cross-border cooperation for FIre &amp; REscue services</t>
  </si>
  <si>
    <t xml:space="preserve">PRECOMDES- PREVENTION AND COMMON DEFENSE IN EMERGENCY SITUATIONS </t>
  </si>
  <si>
    <t>Botosani county (Romania), 
Chernivtsi region (Ukraine)</t>
  </si>
  <si>
    <t>Safe floor- Safe flood risk management in the cross border area of Siret river</t>
  </si>
  <si>
    <t>Candesti, Botosani City, Botosani county (Romania), 
Hliboca district, Chernivtsi (Ukraine)</t>
  </si>
  <si>
    <t>Maramures county (Romania),                               Zakarpattia region (Ukraine)</t>
  </si>
  <si>
    <t>SAFEPROT- Safety and protection - a common factor in cross-border cooperation</t>
  </si>
  <si>
    <t>ICBS- Improved cross-border security</t>
  </si>
  <si>
    <t>FIROUA- Capacity building for countering organized crime and strengthening of cross-border cooperation through enhancing the operational facilities and common trainings of Police forces in the field of forensic investigation</t>
  </si>
  <si>
    <t xml:space="preserve">RO-UA SITC- Strengthening institutional and technical capacity to intervene in support of the specialized structures that are fighting the organized crime </t>
  </si>
  <si>
    <t>Safe cities- Ensuring public safety through the cooperation of law enforcement agencies and the use of advanced video surveillance systems in Uzhgorod and Satu Mare</t>
  </si>
  <si>
    <t>DJ 175- Improvement of the Transport Infrastructure in the Cross-Border Area
Chernivtsi - Suceava (Izvoarele Sucevei- Shepit)</t>
  </si>
  <si>
    <t>ITI CS- Improvement of the Transport Infrastructure in the Cross-Border Area
Chernivtsi - Suceava (Shepit - Izvoarele Sucevei)</t>
  </si>
  <si>
    <t>Emergency care- Emergency care for children of cross-border region</t>
  </si>
  <si>
    <t xml:space="preserve">ALTHERA- Alternative Therapies in Maramures and Ivano Frankivsk </t>
  </si>
  <si>
    <t>Ctrl- Joint actions to improve cross-border management and control of epidemiological indicators in the RO-UA population</t>
  </si>
  <si>
    <t xml:space="preserve">(LB) Regional municipal non-commercial enterprise „Chernivtsi Emergency Hospital”
Suceava County Council                        </t>
  </si>
  <si>
    <t>IREMICS- Improving the readiness of emergency medical institutions in Chernivtsi oblast and Suceava county</t>
  </si>
  <si>
    <t xml:space="preserve">REUP- Rehabilitation and upgrading of border police infrastructure in view of enhancing of common activities for police cooperation </t>
  </si>
  <si>
    <t>CBC-Safety- Prevention and Combating Organized Crime and Police Cooperation through Cross-Border Centers at the Romania-Ukraine Border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</si>
</sst>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sz val="10"/>
      <name val="Helv"/>
      <charset val="204"/>
    </font>
    <font>
      <sz val="10"/>
      <name val="Arial"/>
      <family val="2"/>
    </font>
    <font>
      <sz val="11"/>
      <color theme="1"/>
      <name val="Calibri"/>
      <family val="2"/>
      <scheme val="minor"/>
    </font>
    <font>
      <sz val="11"/>
      <name val="Trebuchet MS"/>
      <family val="2"/>
    </font>
    <font>
      <b/>
      <sz val="11"/>
      <name val="Trebuchet MS"/>
      <family val="2"/>
    </font>
    <font>
      <sz val="11"/>
      <name val="Calibri"/>
      <family val="2"/>
      <scheme val="minor"/>
    </font>
    <font>
      <i/>
      <sz val="11"/>
      <name val="Trebuchet MS"/>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9" fontId="3" fillId="0" borderId="0" applyFont="0" applyFill="0" applyBorder="0" applyAlignment="0" applyProtection="0"/>
  </cellStyleXfs>
  <cellXfs count="45">
    <xf numFmtId="0" fontId="0" fillId="0" borderId="0" xfId="0"/>
    <xf numFmtId="0" fontId="4" fillId="0" borderId="1" xfId="0" applyFont="1" applyBorder="1" applyAlignment="1">
      <alignment horizontal="left" vertical="top" wrapText="1"/>
    </xf>
    <xf numFmtId="0" fontId="6" fillId="0" borderId="0" xfId="0" applyFont="1"/>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4"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4" fontId="4" fillId="0" borderId="1" xfId="1" applyNumberFormat="1" applyFont="1" applyBorder="1" applyAlignment="1">
      <alignment horizontal="center" vertical="center" wrapText="1"/>
    </xf>
    <xf numFmtId="9" fontId="4" fillId="0" borderId="1" xfId="3"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1" applyFont="1" applyBorder="1" applyAlignment="1">
      <alignment horizontal="left" vertical="center" wrapText="1"/>
    </xf>
    <xf numFmtId="4" fontId="4" fillId="0" borderId="8" xfId="1"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6" fillId="0" borderId="1" xfId="0" applyFont="1" applyBorder="1" applyAlignment="1">
      <alignment horizontal="center" vertical="center"/>
    </xf>
    <xf numFmtId="0" fontId="4" fillId="0" borderId="11" xfId="0" applyFont="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left" vertical="center"/>
    </xf>
    <xf numFmtId="4" fontId="4" fillId="0" borderId="1" xfId="0" applyNumberFormat="1" applyFont="1" applyBorder="1" applyAlignment="1">
      <alignment horizontal="center" vertical="center" wrapText="1"/>
    </xf>
    <xf numFmtId="10" fontId="4" fillId="0" borderId="1" xfId="0" applyNumberFormat="1" applyFont="1" applyBorder="1" applyAlignment="1" applyProtection="1">
      <alignment horizontal="center" vertical="center" wrapText="1"/>
      <protection locked="0"/>
    </xf>
    <xf numFmtId="4" fontId="4" fillId="0" borderId="12" xfId="0" applyNumberFormat="1" applyFont="1" applyBorder="1" applyAlignment="1">
      <alignment horizontal="left" vertical="center" wrapText="1"/>
    </xf>
    <xf numFmtId="4" fontId="4" fillId="0" borderId="1" xfId="0" applyNumberFormat="1" applyFont="1" applyBorder="1" applyAlignment="1">
      <alignment horizontal="left" vertical="center" wrapText="1"/>
    </xf>
    <xf numFmtId="10" fontId="4" fillId="0" borderId="1" xfId="3" applyNumberFormat="1" applyFont="1" applyFill="1" applyBorder="1" applyAlignment="1" applyProtection="1">
      <alignment horizontal="center" vertical="center" wrapText="1"/>
      <protection locked="0"/>
    </xf>
    <xf numFmtId="4" fontId="4" fillId="0" borderId="1" xfId="0" applyNumberFormat="1" applyFont="1" applyBorder="1" applyAlignment="1" applyProtection="1">
      <alignment horizontal="center" vertical="center" wrapText="1"/>
      <protection locked="0"/>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xf>
    <xf numFmtId="4" fontId="6" fillId="0" borderId="0" xfId="0" applyNumberFormat="1" applyFont="1" applyAlignment="1">
      <alignment horizontal="center" vertical="center"/>
    </xf>
    <xf numFmtId="0" fontId="0" fillId="0" borderId="0" xfId="0" applyAlignment="1">
      <alignment horizontal="center" vertical="center"/>
    </xf>
    <xf numFmtId="0" fontId="7" fillId="0" borderId="0" xfId="0" applyFont="1" applyAlignment="1">
      <alignment horizontal="left" vertical="center" wrapText="1"/>
    </xf>
    <xf numFmtId="10" fontId="4" fillId="0" borderId="1" xfId="3" applyNumberFormat="1"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cellXfs>
  <cellStyles count="4">
    <cellStyle name="Normal" xfId="0" builtinId="0"/>
    <cellStyle name="Normal 2" xfId="2"/>
    <cellStyle name="Normal_Cash-flow POR_AT_FEDR sept"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2"/>
  <sheetViews>
    <sheetView tabSelected="1" zoomScale="80" zoomScaleNormal="80" workbookViewId="0">
      <pane ySplit="3" topLeftCell="A64" activePane="bottomLeft" state="frozen"/>
      <selection pane="bottomLeft" activeCell="I72" sqref="I72"/>
    </sheetView>
  </sheetViews>
  <sheetFormatPr defaultRowHeight="15"/>
  <cols>
    <col min="1" max="1" width="9.140625" style="36"/>
    <col min="2" max="2" width="16" style="36" customWidth="1"/>
    <col min="3" max="3" width="16.5703125" style="36" hidden="1" customWidth="1"/>
    <col min="4" max="4" width="13.7109375" style="36" hidden="1" customWidth="1"/>
    <col min="5" max="5" width="28.5703125" style="37" customWidth="1"/>
    <col min="6" max="6" width="44.140625" style="37" customWidth="1"/>
    <col min="7" max="7" width="69.7109375" style="38" hidden="1" customWidth="1"/>
    <col min="8" max="8" width="14.42578125" style="36" customWidth="1"/>
    <col min="9" max="9" width="15.140625" style="40" customWidth="1"/>
    <col min="10" max="10" width="15.7109375" style="39" customWidth="1"/>
    <col min="11" max="11" width="15.7109375" style="36" customWidth="1"/>
    <col min="12" max="12" width="18.140625" style="39" customWidth="1"/>
    <col min="13" max="13" width="16.42578125" style="39" customWidth="1"/>
    <col min="14" max="14" width="42.42578125" style="36" customWidth="1"/>
    <col min="15" max="15" width="14.140625" style="36" customWidth="1"/>
    <col min="16" max="16384" width="9.140625" style="2"/>
  </cols>
  <sheetData>
    <row r="2" spans="1:15" ht="17.25" thickBot="1">
      <c r="A2" s="43" t="s">
        <v>429</v>
      </c>
      <c r="B2" s="44"/>
      <c r="C2" s="44"/>
      <c r="D2" s="44"/>
      <c r="E2" s="44"/>
      <c r="F2" s="44"/>
      <c r="G2" s="44"/>
      <c r="H2" s="44"/>
      <c r="I2" s="44"/>
      <c r="J2" s="44"/>
      <c r="K2" s="44"/>
      <c r="L2" s="44"/>
      <c r="M2" s="44"/>
      <c r="N2" s="44"/>
      <c r="O2" s="44"/>
    </row>
    <row r="3" spans="1:15" ht="49.5">
      <c r="A3" s="3" t="s">
        <v>0</v>
      </c>
      <c r="B3" s="4" t="s">
        <v>1</v>
      </c>
      <c r="C3" s="5" t="s">
        <v>2</v>
      </c>
      <c r="D3" s="4" t="s">
        <v>3</v>
      </c>
      <c r="E3" s="5" t="s">
        <v>4</v>
      </c>
      <c r="F3" s="5" t="s">
        <v>5</v>
      </c>
      <c r="G3" s="5" t="s">
        <v>6</v>
      </c>
      <c r="H3" s="5" t="s">
        <v>8</v>
      </c>
      <c r="I3" s="5" t="s">
        <v>9</v>
      </c>
      <c r="J3" s="6" t="s">
        <v>196</v>
      </c>
      <c r="K3" s="5" t="s">
        <v>197</v>
      </c>
      <c r="L3" s="6" t="s">
        <v>198</v>
      </c>
      <c r="M3" s="6" t="s">
        <v>109</v>
      </c>
      <c r="N3" s="5" t="s">
        <v>7</v>
      </c>
      <c r="O3" s="7" t="s">
        <v>10</v>
      </c>
    </row>
    <row r="4" spans="1:15" ht="144.75" customHeight="1" thickBot="1">
      <c r="A4" s="8">
        <v>1</v>
      </c>
      <c r="B4" s="9"/>
      <c r="C4" s="9"/>
      <c r="D4" s="10" t="s">
        <v>11</v>
      </c>
      <c r="E4" s="11" t="s">
        <v>15</v>
      </c>
      <c r="F4" s="12" t="s">
        <v>13</v>
      </c>
      <c r="G4" s="11" t="s">
        <v>22</v>
      </c>
      <c r="H4" s="10" t="s">
        <v>17</v>
      </c>
      <c r="I4" s="9" t="s">
        <v>18</v>
      </c>
      <c r="J4" s="13">
        <v>1610715</v>
      </c>
      <c r="K4" s="14">
        <f>J4/M4</f>
        <v>1</v>
      </c>
      <c r="L4" s="13">
        <v>0</v>
      </c>
      <c r="M4" s="13">
        <v>1610715</v>
      </c>
      <c r="N4" s="9" t="s">
        <v>19</v>
      </c>
      <c r="O4" s="15" t="s">
        <v>20</v>
      </c>
    </row>
    <row r="5" spans="1:15" ht="133.5" customHeight="1">
      <c r="A5" s="8">
        <v>2</v>
      </c>
      <c r="B5" s="16"/>
      <c r="C5" s="16"/>
      <c r="D5" s="17" t="s">
        <v>11</v>
      </c>
      <c r="E5" s="18" t="s">
        <v>12</v>
      </c>
      <c r="F5" s="19" t="s">
        <v>14</v>
      </c>
      <c r="G5" s="18" t="s">
        <v>23</v>
      </c>
      <c r="H5" s="16" t="s">
        <v>231</v>
      </c>
      <c r="I5" s="16" t="s">
        <v>321</v>
      </c>
      <c r="J5" s="20">
        <v>4432545</v>
      </c>
      <c r="K5" s="14">
        <f t="shared" ref="K5:K60" si="0">J5/M5</f>
        <v>1</v>
      </c>
      <c r="L5" s="13">
        <f>M5-J5</f>
        <v>0</v>
      </c>
      <c r="M5" s="20">
        <v>4432545</v>
      </c>
      <c r="N5" s="16" t="s">
        <v>21</v>
      </c>
      <c r="O5" s="21" t="s">
        <v>20</v>
      </c>
    </row>
    <row r="6" spans="1:15" ht="82.5">
      <c r="A6" s="8">
        <v>3</v>
      </c>
      <c r="B6" s="22"/>
      <c r="C6" s="16"/>
      <c r="D6" s="17" t="s">
        <v>11</v>
      </c>
      <c r="E6" s="18" t="s">
        <v>27</v>
      </c>
      <c r="F6" s="19" t="s">
        <v>24</v>
      </c>
      <c r="G6" s="19" t="s">
        <v>26</v>
      </c>
      <c r="H6" s="23" t="s">
        <v>25</v>
      </c>
      <c r="I6" s="23" t="s">
        <v>18</v>
      </c>
      <c r="J6" s="20">
        <v>156740</v>
      </c>
      <c r="K6" s="14">
        <f t="shared" si="0"/>
        <v>1</v>
      </c>
      <c r="L6" s="13">
        <f>M6-J6</f>
        <v>0</v>
      </c>
      <c r="M6" s="20">
        <v>156740</v>
      </c>
      <c r="N6" s="16" t="s">
        <v>19</v>
      </c>
      <c r="O6" s="21" t="s">
        <v>20</v>
      </c>
    </row>
    <row r="7" spans="1:15" ht="271.5" customHeight="1">
      <c r="A7" s="8">
        <v>4</v>
      </c>
      <c r="B7" s="9" t="s">
        <v>409</v>
      </c>
      <c r="C7" s="10" t="s">
        <v>31</v>
      </c>
      <c r="D7" s="9" t="s">
        <v>199</v>
      </c>
      <c r="E7" s="1" t="s">
        <v>430</v>
      </c>
      <c r="F7" s="24" t="s">
        <v>431</v>
      </c>
      <c r="G7" s="24" t="s">
        <v>28</v>
      </c>
      <c r="H7" s="25" t="s">
        <v>412</v>
      </c>
      <c r="I7" s="25" t="s">
        <v>401</v>
      </c>
      <c r="J7" s="13">
        <v>3780000</v>
      </c>
      <c r="K7" s="42">
        <f t="shared" si="0"/>
        <v>0.88880607369063402</v>
      </c>
      <c r="L7" s="13">
        <f t="shared" ref="L7:L60" si="1">M7-J7</f>
        <v>472896.23000000045</v>
      </c>
      <c r="M7" s="13">
        <v>4252896.2300000004</v>
      </c>
      <c r="N7" s="10" t="s">
        <v>29</v>
      </c>
      <c r="O7" s="10" t="s">
        <v>30</v>
      </c>
    </row>
    <row r="8" spans="1:15" ht="132">
      <c r="A8" s="8">
        <v>5</v>
      </c>
      <c r="B8" s="10" t="s">
        <v>408</v>
      </c>
      <c r="C8" s="10" t="s">
        <v>31</v>
      </c>
      <c r="D8" s="9" t="s">
        <v>200</v>
      </c>
      <c r="E8" s="11" t="s">
        <v>313</v>
      </c>
      <c r="F8" s="24" t="s">
        <v>32</v>
      </c>
      <c r="G8" s="11" t="s">
        <v>33</v>
      </c>
      <c r="H8" s="25" t="s">
        <v>34</v>
      </c>
      <c r="I8" s="25" t="s">
        <v>322</v>
      </c>
      <c r="J8" s="13">
        <v>3870000</v>
      </c>
      <c r="K8" s="42">
        <f t="shared" si="0"/>
        <v>0.81035308780123361</v>
      </c>
      <c r="L8" s="13">
        <f t="shared" si="1"/>
        <v>905696</v>
      </c>
      <c r="M8" s="13">
        <v>4775696</v>
      </c>
      <c r="N8" s="10" t="s">
        <v>35</v>
      </c>
      <c r="O8" s="10" t="s">
        <v>36</v>
      </c>
    </row>
    <row r="9" spans="1:15" ht="323.25" customHeight="1">
      <c r="A9" s="8">
        <v>6</v>
      </c>
      <c r="B9" s="16" t="s">
        <v>410</v>
      </c>
      <c r="C9" s="10" t="s">
        <v>31</v>
      </c>
      <c r="D9" s="26" t="s">
        <v>201</v>
      </c>
      <c r="E9" s="18" t="s">
        <v>432</v>
      </c>
      <c r="F9" s="19" t="s">
        <v>420</v>
      </c>
      <c r="G9" s="41" t="s">
        <v>314</v>
      </c>
      <c r="H9" s="23" t="s">
        <v>34</v>
      </c>
      <c r="I9" s="23" t="s">
        <v>311</v>
      </c>
      <c r="J9" s="20">
        <v>3222450</v>
      </c>
      <c r="K9" s="42">
        <f t="shared" si="0"/>
        <v>0.61859071170396596</v>
      </c>
      <c r="L9" s="13">
        <f t="shared" si="1"/>
        <v>1986891.0700000003</v>
      </c>
      <c r="M9" s="20">
        <v>5209341.07</v>
      </c>
      <c r="N9" s="17" t="s">
        <v>37</v>
      </c>
      <c r="O9" s="17" t="s">
        <v>36</v>
      </c>
    </row>
    <row r="10" spans="1:15" ht="295.5" customHeight="1">
      <c r="A10" s="8">
        <v>7</v>
      </c>
      <c r="B10" s="9" t="s">
        <v>411</v>
      </c>
      <c r="C10" s="27" t="s">
        <v>31</v>
      </c>
      <c r="D10" s="28" t="s">
        <v>200</v>
      </c>
      <c r="E10" s="11" t="s">
        <v>433</v>
      </c>
      <c r="F10" s="24" t="s">
        <v>421</v>
      </c>
      <c r="G10" s="11" t="s">
        <v>38</v>
      </c>
      <c r="H10" s="25" t="s">
        <v>34</v>
      </c>
      <c r="I10" s="25" t="s">
        <v>323</v>
      </c>
      <c r="J10" s="13">
        <v>6675000</v>
      </c>
      <c r="K10" s="42">
        <f t="shared" si="0"/>
        <v>0.90000900009000095</v>
      </c>
      <c r="L10" s="13">
        <f t="shared" si="1"/>
        <v>741592.5</v>
      </c>
      <c r="M10" s="13">
        <v>7416592.5</v>
      </c>
      <c r="N10" s="10" t="s">
        <v>39</v>
      </c>
      <c r="O10" s="10" t="s">
        <v>36</v>
      </c>
    </row>
    <row r="11" spans="1:15" ht="335.25" customHeight="1">
      <c r="A11" s="8">
        <v>8</v>
      </c>
      <c r="B11" s="9" t="s">
        <v>40</v>
      </c>
      <c r="C11" s="9" t="s">
        <v>41</v>
      </c>
      <c r="D11" s="9">
        <v>1.1000000000000001</v>
      </c>
      <c r="E11" s="11" t="s">
        <v>42</v>
      </c>
      <c r="F11" s="11" t="s">
        <v>43</v>
      </c>
      <c r="G11" s="11" t="s">
        <v>82</v>
      </c>
      <c r="H11" s="25" t="s">
        <v>434</v>
      </c>
      <c r="I11" s="25" t="s">
        <v>315</v>
      </c>
      <c r="J11" s="13">
        <v>297000</v>
      </c>
      <c r="K11" s="14">
        <f t="shared" si="0"/>
        <v>0.9</v>
      </c>
      <c r="L11" s="13">
        <f t="shared" si="1"/>
        <v>33000</v>
      </c>
      <c r="M11" s="13">
        <v>330000</v>
      </c>
      <c r="N11" s="10" t="s">
        <v>81</v>
      </c>
      <c r="O11" s="10" t="s">
        <v>36</v>
      </c>
    </row>
    <row r="12" spans="1:15" ht="214.5">
      <c r="A12" s="8">
        <v>9</v>
      </c>
      <c r="B12" s="10" t="s">
        <v>44</v>
      </c>
      <c r="C12" s="9" t="s">
        <v>41</v>
      </c>
      <c r="D12" s="9">
        <v>1.1000000000000001</v>
      </c>
      <c r="E12" s="11" t="s">
        <v>435</v>
      </c>
      <c r="F12" s="11" t="s">
        <v>45</v>
      </c>
      <c r="G12" s="11" t="s">
        <v>84</v>
      </c>
      <c r="H12" s="25" t="s">
        <v>324</v>
      </c>
      <c r="I12" s="25" t="s">
        <v>325</v>
      </c>
      <c r="J12" s="13">
        <v>299545.8</v>
      </c>
      <c r="K12" s="42">
        <f t="shared" si="0"/>
        <v>0.89959150675206123</v>
      </c>
      <c r="L12" s="13">
        <f t="shared" si="1"/>
        <v>33434</v>
      </c>
      <c r="M12" s="13">
        <v>332979.8</v>
      </c>
      <c r="N12" s="10" t="s">
        <v>83</v>
      </c>
      <c r="O12" s="10" t="s">
        <v>36</v>
      </c>
    </row>
    <row r="13" spans="1:15" ht="93.75" customHeight="1">
      <c r="A13" s="8">
        <v>10</v>
      </c>
      <c r="B13" s="9" t="s">
        <v>46</v>
      </c>
      <c r="C13" s="9" t="s">
        <v>41</v>
      </c>
      <c r="D13" s="9">
        <v>1.1000000000000001</v>
      </c>
      <c r="E13" s="11" t="s">
        <v>436</v>
      </c>
      <c r="F13" s="11" t="s">
        <v>437</v>
      </c>
      <c r="G13" s="11" t="s">
        <v>86</v>
      </c>
      <c r="H13" s="9" t="s">
        <v>438</v>
      </c>
      <c r="I13" s="9" t="s">
        <v>326</v>
      </c>
      <c r="J13" s="13">
        <v>299512.77</v>
      </c>
      <c r="K13" s="14">
        <f t="shared" si="0"/>
        <v>0.89999999098535954</v>
      </c>
      <c r="L13" s="13">
        <f t="shared" si="1"/>
        <v>33279.199999999953</v>
      </c>
      <c r="M13" s="13">
        <v>332791.96999999997</v>
      </c>
      <c r="N13" s="10" t="s">
        <v>85</v>
      </c>
      <c r="O13" s="10" t="s">
        <v>36</v>
      </c>
    </row>
    <row r="14" spans="1:15" ht="165">
      <c r="A14" s="8">
        <v>11</v>
      </c>
      <c r="B14" s="10" t="s">
        <v>47</v>
      </c>
      <c r="C14" s="9" t="s">
        <v>41</v>
      </c>
      <c r="D14" s="9">
        <v>1.1000000000000001</v>
      </c>
      <c r="E14" s="11" t="s">
        <v>48</v>
      </c>
      <c r="F14" s="11" t="s">
        <v>439</v>
      </c>
      <c r="G14" s="11" t="s">
        <v>87</v>
      </c>
      <c r="H14" s="9" t="s">
        <v>440</v>
      </c>
      <c r="I14" s="9" t="s">
        <v>327</v>
      </c>
      <c r="J14" s="13">
        <v>220197</v>
      </c>
      <c r="K14" s="42">
        <f t="shared" si="0"/>
        <v>0.89972909694896974</v>
      </c>
      <c r="L14" s="13">
        <f t="shared" si="1"/>
        <v>24540</v>
      </c>
      <c r="M14" s="13">
        <v>244737</v>
      </c>
      <c r="N14" s="10" t="s">
        <v>328</v>
      </c>
      <c r="O14" s="10" t="s">
        <v>36</v>
      </c>
    </row>
    <row r="15" spans="1:15" ht="207.75" customHeight="1">
      <c r="A15" s="8">
        <v>12</v>
      </c>
      <c r="B15" s="9" t="s">
        <v>49</v>
      </c>
      <c r="C15" s="9" t="s">
        <v>41</v>
      </c>
      <c r="D15" s="9">
        <v>1.1000000000000001</v>
      </c>
      <c r="E15" s="11" t="s">
        <v>441</v>
      </c>
      <c r="F15" s="11" t="s">
        <v>442</v>
      </c>
      <c r="G15" s="11" t="s">
        <v>89</v>
      </c>
      <c r="H15" s="25" t="s">
        <v>324</v>
      </c>
      <c r="I15" s="25" t="s">
        <v>329</v>
      </c>
      <c r="J15" s="13">
        <v>296619.2</v>
      </c>
      <c r="K15" s="14">
        <f t="shared" si="0"/>
        <v>0.89</v>
      </c>
      <c r="L15" s="13">
        <f t="shared" si="1"/>
        <v>36660.799999999988</v>
      </c>
      <c r="M15" s="13">
        <v>333280</v>
      </c>
      <c r="N15" s="10" t="s">
        <v>88</v>
      </c>
      <c r="O15" s="10" t="s">
        <v>36</v>
      </c>
    </row>
    <row r="16" spans="1:15" ht="198">
      <c r="A16" s="8">
        <v>13</v>
      </c>
      <c r="B16" s="9" t="s">
        <v>50</v>
      </c>
      <c r="C16" s="9" t="s">
        <v>41</v>
      </c>
      <c r="D16" s="9">
        <v>1.1000000000000001</v>
      </c>
      <c r="E16" s="11" t="s">
        <v>51</v>
      </c>
      <c r="F16" s="11" t="s">
        <v>414</v>
      </c>
      <c r="G16" s="11" t="s">
        <v>80</v>
      </c>
      <c r="H16" s="25" t="s">
        <v>16</v>
      </c>
      <c r="I16" s="25" t="s">
        <v>319</v>
      </c>
      <c r="J16" s="13">
        <v>295683</v>
      </c>
      <c r="K16" s="42">
        <f t="shared" si="0"/>
        <v>0.89943512105200718</v>
      </c>
      <c r="L16" s="13">
        <f t="shared" si="1"/>
        <v>33060</v>
      </c>
      <c r="M16" s="13">
        <v>328743</v>
      </c>
      <c r="N16" s="10" t="s">
        <v>443</v>
      </c>
      <c r="O16" s="10" t="s">
        <v>36</v>
      </c>
    </row>
    <row r="17" spans="1:15" ht="99">
      <c r="A17" s="8">
        <v>14</v>
      </c>
      <c r="B17" s="9" t="s">
        <v>52</v>
      </c>
      <c r="C17" s="9" t="s">
        <v>41</v>
      </c>
      <c r="D17" s="9">
        <v>1.1000000000000001</v>
      </c>
      <c r="E17" s="11" t="s">
        <v>297</v>
      </c>
      <c r="F17" s="11" t="s">
        <v>413</v>
      </c>
      <c r="G17" s="11" t="s">
        <v>79</v>
      </c>
      <c r="H17" s="25" t="s">
        <v>324</v>
      </c>
      <c r="I17" s="25" t="s">
        <v>317</v>
      </c>
      <c r="J17" s="13">
        <v>229217</v>
      </c>
      <c r="K17" s="42">
        <f t="shared" si="0"/>
        <v>0.89971228612810916</v>
      </c>
      <c r="L17" s="13">
        <f t="shared" si="1"/>
        <v>25550</v>
      </c>
      <c r="M17" s="13">
        <v>254767</v>
      </c>
      <c r="N17" s="10" t="s">
        <v>78</v>
      </c>
      <c r="O17" s="10" t="s">
        <v>36</v>
      </c>
    </row>
    <row r="18" spans="1:15" ht="317.25" customHeight="1">
      <c r="A18" s="8">
        <v>15</v>
      </c>
      <c r="B18" s="9" t="s">
        <v>118</v>
      </c>
      <c r="C18" s="9" t="s">
        <v>41</v>
      </c>
      <c r="D18" s="9">
        <v>1.1000000000000001</v>
      </c>
      <c r="E18" s="11" t="s">
        <v>330</v>
      </c>
      <c r="F18" s="11" t="s">
        <v>444</v>
      </c>
      <c r="G18" s="11" t="s">
        <v>160</v>
      </c>
      <c r="H18" s="25" t="s">
        <v>153</v>
      </c>
      <c r="I18" s="25" t="s">
        <v>331</v>
      </c>
      <c r="J18" s="13">
        <v>299286.84999999998</v>
      </c>
      <c r="K18" s="42">
        <f t="shared" si="0"/>
        <v>0.89989295824619897</v>
      </c>
      <c r="L18" s="13">
        <f t="shared" si="1"/>
        <v>33293.650000000023</v>
      </c>
      <c r="M18" s="13">
        <v>332580.5</v>
      </c>
      <c r="N18" s="10" t="s">
        <v>159</v>
      </c>
      <c r="O18" s="17" t="s">
        <v>36</v>
      </c>
    </row>
    <row r="19" spans="1:15" ht="181.5">
      <c r="A19" s="8">
        <v>16</v>
      </c>
      <c r="B19" s="9" t="s">
        <v>119</v>
      </c>
      <c r="C19" s="9" t="s">
        <v>41</v>
      </c>
      <c r="D19" s="9">
        <v>1.1000000000000001</v>
      </c>
      <c r="E19" s="11" t="s">
        <v>121</v>
      </c>
      <c r="F19" s="11" t="s">
        <v>120</v>
      </c>
      <c r="G19" s="11" t="s">
        <v>162</v>
      </c>
      <c r="H19" s="25" t="s">
        <v>153</v>
      </c>
      <c r="I19" s="25" t="s">
        <v>304</v>
      </c>
      <c r="J19" s="13">
        <v>298024.01</v>
      </c>
      <c r="K19" s="14">
        <f t="shared" si="0"/>
        <v>0.89999996980109198</v>
      </c>
      <c r="L19" s="13">
        <f t="shared" si="1"/>
        <v>33113.789999999979</v>
      </c>
      <c r="M19" s="13">
        <v>331137.8</v>
      </c>
      <c r="N19" s="10" t="s">
        <v>161</v>
      </c>
      <c r="O19" s="17" t="s">
        <v>36</v>
      </c>
    </row>
    <row r="20" spans="1:15" ht="141" customHeight="1">
      <c r="A20" s="8">
        <v>17</v>
      </c>
      <c r="B20" s="9" t="s">
        <v>122</v>
      </c>
      <c r="C20" s="9" t="s">
        <v>41</v>
      </c>
      <c r="D20" s="9">
        <v>1.1000000000000001</v>
      </c>
      <c r="E20" s="11" t="s">
        <v>316</v>
      </c>
      <c r="F20" s="11" t="s">
        <v>445</v>
      </c>
      <c r="G20" s="11" t="s">
        <v>164</v>
      </c>
      <c r="H20" s="25" t="s">
        <v>334</v>
      </c>
      <c r="I20" s="25" t="s">
        <v>335</v>
      </c>
      <c r="J20" s="13">
        <v>290992.95</v>
      </c>
      <c r="K20" s="14">
        <f t="shared" si="0"/>
        <v>0.9</v>
      </c>
      <c r="L20" s="13">
        <f t="shared" si="1"/>
        <v>32332.549999999988</v>
      </c>
      <c r="M20" s="13">
        <v>323325.5</v>
      </c>
      <c r="N20" s="10" t="s">
        <v>163</v>
      </c>
      <c r="O20" s="10"/>
    </row>
    <row r="21" spans="1:15" ht="141" customHeight="1">
      <c r="A21" s="8">
        <v>18</v>
      </c>
      <c r="B21" s="9" t="s">
        <v>208</v>
      </c>
      <c r="C21" s="9" t="s">
        <v>41</v>
      </c>
      <c r="D21" s="9">
        <v>1.1000000000000001</v>
      </c>
      <c r="E21" s="11" t="s">
        <v>210</v>
      </c>
      <c r="F21" s="11" t="s">
        <v>209</v>
      </c>
      <c r="G21" s="11" t="s">
        <v>220</v>
      </c>
      <c r="H21" s="25" t="s">
        <v>332</v>
      </c>
      <c r="I21" s="25" t="s">
        <v>333</v>
      </c>
      <c r="J21" s="13">
        <v>169775.63</v>
      </c>
      <c r="K21" s="14">
        <f>J21/M21</f>
        <v>0.89999994698886132</v>
      </c>
      <c r="L21" s="13">
        <v>18863.97</v>
      </c>
      <c r="M21" s="13">
        <f>J21+L21</f>
        <v>188639.6</v>
      </c>
      <c r="N21" s="10" t="s">
        <v>221</v>
      </c>
      <c r="O21" s="10" t="s">
        <v>30</v>
      </c>
    </row>
    <row r="22" spans="1:15" ht="141" customHeight="1">
      <c r="A22" s="8">
        <v>19</v>
      </c>
      <c r="B22" s="9" t="s">
        <v>211</v>
      </c>
      <c r="C22" s="9" t="s">
        <v>41</v>
      </c>
      <c r="D22" s="9">
        <v>1.1000000000000001</v>
      </c>
      <c r="E22" s="11" t="s">
        <v>336</v>
      </c>
      <c r="F22" s="11" t="s">
        <v>212</v>
      </c>
      <c r="G22" s="11" t="s">
        <v>219</v>
      </c>
      <c r="H22" s="25" t="s">
        <v>337</v>
      </c>
      <c r="I22" s="25" t="s">
        <v>338</v>
      </c>
      <c r="J22" s="13">
        <v>296281</v>
      </c>
      <c r="K22" s="14">
        <f>J22/M22</f>
        <v>0.89999756988110646</v>
      </c>
      <c r="L22" s="13">
        <v>32921</v>
      </c>
      <c r="M22" s="13">
        <f>J22+L22</f>
        <v>329202</v>
      </c>
      <c r="N22" s="10" t="s">
        <v>222</v>
      </c>
      <c r="O22" s="10" t="s">
        <v>215</v>
      </c>
    </row>
    <row r="23" spans="1:15" ht="181.5">
      <c r="A23" s="8">
        <v>20</v>
      </c>
      <c r="B23" s="9" t="s">
        <v>53</v>
      </c>
      <c r="C23" s="9" t="s">
        <v>41</v>
      </c>
      <c r="D23" s="9">
        <v>1.2</v>
      </c>
      <c r="E23" s="11" t="s">
        <v>54</v>
      </c>
      <c r="F23" s="11" t="s">
        <v>415</v>
      </c>
      <c r="G23" s="11" t="s">
        <v>90</v>
      </c>
      <c r="H23" s="25" t="s">
        <v>324</v>
      </c>
      <c r="I23" s="25" t="s">
        <v>339</v>
      </c>
      <c r="J23" s="13">
        <v>292448.25</v>
      </c>
      <c r="K23" s="14">
        <f t="shared" si="0"/>
        <v>0.9</v>
      </c>
      <c r="L23" s="13">
        <f t="shared" si="1"/>
        <v>32494.25</v>
      </c>
      <c r="M23" s="13">
        <v>324942.5</v>
      </c>
      <c r="N23" s="10" t="s">
        <v>340</v>
      </c>
      <c r="O23" s="10" t="s">
        <v>215</v>
      </c>
    </row>
    <row r="24" spans="1:15" ht="132">
      <c r="A24" s="8">
        <v>21</v>
      </c>
      <c r="B24" s="9" t="s">
        <v>123</v>
      </c>
      <c r="C24" s="9" t="s">
        <v>41</v>
      </c>
      <c r="D24" s="9">
        <v>1.2</v>
      </c>
      <c r="E24" s="11" t="s">
        <v>141</v>
      </c>
      <c r="F24" s="11" t="s">
        <v>140</v>
      </c>
      <c r="G24" s="11" t="s">
        <v>166</v>
      </c>
      <c r="H24" s="25" t="s">
        <v>341</v>
      </c>
      <c r="I24" s="25" t="s">
        <v>305</v>
      </c>
      <c r="J24" s="13">
        <v>298000</v>
      </c>
      <c r="K24" s="14">
        <f t="shared" si="0"/>
        <v>0.89999214771951652</v>
      </c>
      <c r="L24" s="13">
        <f t="shared" si="1"/>
        <v>33114</v>
      </c>
      <c r="M24" s="13">
        <v>331114</v>
      </c>
      <c r="N24" s="10" t="s">
        <v>165</v>
      </c>
      <c r="O24" s="17" t="s">
        <v>36</v>
      </c>
    </row>
    <row r="25" spans="1:15" ht="151.15" customHeight="1">
      <c r="A25" s="8">
        <v>22</v>
      </c>
      <c r="B25" s="9" t="s">
        <v>124</v>
      </c>
      <c r="C25" s="9" t="s">
        <v>41</v>
      </c>
      <c r="D25" s="9">
        <v>1.2</v>
      </c>
      <c r="E25" s="11" t="s">
        <v>143</v>
      </c>
      <c r="F25" s="11" t="s">
        <v>142</v>
      </c>
      <c r="G25" s="11" t="s">
        <v>168</v>
      </c>
      <c r="H25" s="25" t="s">
        <v>342</v>
      </c>
      <c r="I25" s="25" t="s">
        <v>310</v>
      </c>
      <c r="J25" s="13">
        <v>264214</v>
      </c>
      <c r="K25" s="42">
        <f t="shared" si="0"/>
        <v>0.89978885710393675</v>
      </c>
      <c r="L25" s="13">
        <f t="shared" si="1"/>
        <v>29426</v>
      </c>
      <c r="M25" s="13">
        <v>293640</v>
      </c>
      <c r="N25" s="10" t="s">
        <v>167</v>
      </c>
      <c r="O25" s="17" t="s">
        <v>36</v>
      </c>
    </row>
    <row r="26" spans="1:15" ht="81.400000000000006" customHeight="1">
      <c r="A26" s="8">
        <v>23</v>
      </c>
      <c r="B26" s="9" t="s">
        <v>125</v>
      </c>
      <c r="C26" s="9" t="s">
        <v>41</v>
      </c>
      <c r="D26" s="9">
        <v>1.2</v>
      </c>
      <c r="E26" s="11" t="s">
        <v>144</v>
      </c>
      <c r="F26" s="11" t="s">
        <v>446</v>
      </c>
      <c r="G26" s="11" t="s">
        <v>170</v>
      </c>
      <c r="H26" s="25" t="s">
        <v>343</v>
      </c>
      <c r="I26" s="25" t="s">
        <v>344</v>
      </c>
      <c r="J26" s="13">
        <v>269460</v>
      </c>
      <c r="K26" s="42">
        <f t="shared" si="0"/>
        <v>0.89831977597012935</v>
      </c>
      <c r="L26" s="13">
        <f t="shared" si="1"/>
        <v>30500</v>
      </c>
      <c r="M26" s="13">
        <v>299960</v>
      </c>
      <c r="N26" s="10" t="s">
        <v>169</v>
      </c>
      <c r="O26" s="17" t="s">
        <v>36</v>
      </c>
    </row>
    <row r="27" spans="1:15" ht="244.5" customHeight="1">
      <c r="A27" s="8">
        <v>24</v>
      </c>
      <c r="B27" s="9" t="s">
        <v>224</v>
      </c>
      <c r="C27" s="9" t="s">
        <v>41</v>
      </c>
      <c r="D27" s="9">
        <v>1.2</v>
      </c>
      <c r="E27" s="11" t="s">
        <v>298</v>
      </c>
      <c r="F27" s="11" t="s">
        <v>225</v>
      </c>
      <c r="G27" s="11" t="s">
        <v>230</v>
      </c>
      <c r="H27" s="25" t="s">
        <v>345</v>
      </c>
      <c r="I27" s="25" t="s">
        <v>346</v>
      </c>
      <c r="J27" s="13">
        <v>248202</v>
      </c>
      <c r="K27" s="42">
        <f>J27/M27</f>
        <v>0.89898294771308118</v>
      </c>
      <c r="L27" s="13">
        <v>27890</v>
      </c>
      <c r="M27" s="13">
        <f>J27+L27</f>
        <v>276092</v>
      </c>
      <c r="N27" s="10" t="s">
        <v>229</v>
      </c>
      <c r="O27" s="17" t="s">
        <v>215</v>
      </c>
    </row>
    <row r="28" spans="1:15" ht="148.5">
      <c r="A28" s="8">
        <v>25</v>
      </c>
      <c r="B28" s="9" t="s">
        <v>55</v>
      </c>
      <c r="C28" s="9" t="s">
        <v>41</v>
      </c>
      <c r="D28" s="9">
        <v>2.1</v>
      </c>
      <c r="E28" s="11" t="s">
        <v>56</v>
      </c>
      <c r="F28" s="29" t="s">
        <v>416</v>
      </c>
      <c r="G28" s="11" t="s">
        <v>91</v>
      </c>
      <c r="H28" s="25" t="s">
        <v>324</v>
      </c>
      <c r="I28" s="25" t="s">
        <v>347</v>
      </c>
      <c r="J28" s="13">
        <v>332939.62</v>
      </c>
      <c r="K28" s="14">
        <f t="shared" si="0"/>
        <v>0.89999584250860332</v>
      </c>
      <c r="L28" s="13">
        <f t="shared" si="1"/>
        <v>36995</v>
      </c>
      <c r="M28" s="13">
        <v>369934.62</v>
      </c>
      <c r="N28" s="10" t="s">
        <v>88</v>
      </c>
      <c r="O28" s="10" t="s">
        <v>36</v>
      </c>
    </row>
    <row r="29" spans="1:15" ht="132">
      <c r="A29" s="8">
        <v>26</v>
      </c>
      <c r="B29" s="9" t="s">
        <v>126</v>
      </c>
      <c r="C29" s="9" t="s">
        <v>41</v>
      </c>
      <c r="D29" s="9">
        <v>2.1</v>
      </c>
      <c r="E29" s="11" t="s">
        <v>145</v>
      </c>
      <c r="F29" s="11" t="s">
        <v>447</v>
      </c>
      <c r="G29" s="11" t="s">
        <v>172</v>
      </c>
      <c r="H29" s="25" t="s">
        <v>348</v>
      </c>
      <c r="I29" s="25" t="s">
        <v>349</v>
      </c>
      <c r="J29" s="13">
        <v>484758</v>
      </c>
      <c r="K29" s="42">
        <f t="shared" si="0"/>
        <v>0.8989352035574808</v>
      </c>
      <c r="L29" s="13">
        <f t="shared" si="1"/>
        <v>54500</v>
      </c>
      <c r="M29" s="13">
        <v>539258</v>
      </c>
      <c r="N29" s="10" t="s">
        <v>171</v>
      </c>
      <c r="O29" s="17" t="s">
        <v>36</v>
      </c>
    </row>
    <row r="30" spans="1:15" ht="181.5">
      <c r="A30" s="8">
        <v>27</v>
      </c>
      <c r="B30" s="9" t="s">
        <v>127</v>
      </c>
      <c r="C30" s="9" t="s">
        <v>41</v>
      </c>
      <c r="D30" s="9">
        <v>2.1</v>
      </c>
      <c r="E30" s="11" t="s">
        <v>448</v>
      </c>
      <c r="F30" s="29" t="s">
        <v>449</v>
      </c>
      <c r="G30" s="11" t="s">
        <v>176</v>
      </c>
      <c r="H30" s="25" t="s">
        <v>148</v>
      </c>
      <c r="I30" s="25" t="s">
        <v>350</v>
      </c>
      <c r="J30" s="13">
        <v>842101.72</v>
      </c>
      <c r="K30" s="42">
        <f t="shared" si="0"/>
        <v>0.89722736958745308</v>
      </c>
      <c r="L30" s="13">
        <f t="shared" si="1"/>
        <v>96458.280000000028</v>
      </c>
      <c r="M30" s="13">
        <v>938560</v>
      </c>
      <c r="N30" s="10" t="s">
        <v>175</v>
      </c>
      <c r="O30" s="17" t="s">
        <v>36</v>
      </c>
    </row>
    <row r="31" spans="1:15" ht="82.5">
      <c r="A31" s="8">
        <v>28</v>
      </c>
      <c r="B31" s="9" t="s">
        <v>128</v>
      </c>
      <c r="C31" s="9" t="s">
        <v>41</v>
      </c>
      <c r="D31" s="9">
        <v>2.1</v>
      </c>
      <c r="E31" s="11" t="s">
        <v>147</v>
      </c>
      <c r="F31" s="11" t="s">
        <v>450</v>
      </c>
      <c r="G31" s="11" t="s">
        <v>178</v>
      </c>
      <c r="H31" s="25" t="s">
        <v>351</v>
      </c>
      <c r="I31" s="25" t="s">
        <v>352</v>
      </c>
      <c r="J31" s="13">
        <v>288812.08</v>
      </c>
      <c r="K31" s="42">
        <f t="shared" si="0"/>
        <v>0.8996999837886327</v>
      </c>
      <c r="L31" s="13">
        <f t="shared" si="1"/>
        <v>32197.239999999991</v>
      </c>
      <c r="M31" s="13">
        <v>321009.32</v>
      </c>
      <c r="N31" s="10" t="s">
        <v>177</v>
      </c>
      <c r="O31" s="17" t="s">
        <v>36</v>
      </c>
    </row>
    <row r="32" spans="1:15" ht="99">
      <c r="A32" s="8">
        <v>29</v>
      </c>
      <c r="B32" s="9" t="s">
        <v>129</v>
      </c>
      <c r="C32" s="9" t="s">
        <v>41</v>
      </c>
      <c r="D32" s="9">
        <v>2.1</v>
      </c>
      <c r="E32" s="11" t="s">
        <v>149</v>
      </c>
      <c r="F32" s="11" t="s">
        <v>451</v>
      </c>
      <c r="G32" s="11" t="s">
        <v>174</v>
      </c>
      <c r="H32" s="25" t="s">
        <v>148</v>
      </c>
      <c r="I32" s="25" t="s">
        <v>353</v>
      </c>
      <c r="J32" s="13">
        <v>409176.5</v>
      </c>
      <c r="K32" s="14">
        <f t="shared" si="0"/>
        <v>0.90000010997700386</v>
      </c>
      <c r="L32" s="13">
        <f t="shared" si="1"/>
        <v>45464</v>
      </c>
      <c r="M32" s="13">
        <v>454640.5</v>
      </c>
      <c r="N32" s="10" t="s">
        <v>173</v>
      </c>
      <c r="O32" s="17" t="s">
        <v>36</v>
      </c>
    </row>
    <row r="33" spans="1:15" ht="231">
      <c r="A33" s="8">
        <v>30</v>
      </c>
      <c r="B33" s="9" t="s">
        <v>130</v>
      </c>
      <c r="C33" s="9" t="s">
        <v>41</v>
      </c>
      <c r="D33" s="9">
        <v>2.1</v>
      </c>
      <c r="E33" s="11" t="s">
        <v>452</v>
      </c>
      <c r="F33" s="11" t="s">
        <v>150</v>
      </c>
      <c r="G33" s="11" t="s">
        <v>180</v>
      </c>
      <c r="H33" s="25" t="s">
        <v>354</v>
      </c>
      <c r="I33" s="25" t="s">
        <v>250</v>
      </c>
      <c r="J33" s="13">
        <v>946290.19</v>
      </c>
      <c r="K33" s="42">
        <f t="shared" si="0"/>
        <v>0.89949999904944589</v>
      </c>
      <c r="L33" s="13">
        <f t="shared" si="1"/>
        <v>105727.81000000006</v>
      </c>
      <c r="M33" s="13">
        <v>1052018</v>
      </c>
      <c r="N33" s="10" t="s">
        <v>179</v>
      </c>
      <c r="O33" s="17" t="s">
        <v>36</v>
      </c>
    </row>
    <row r="34" spans="1:15" ht="115.5">
      <c r="A34" s="8">
        <v>31</v>
      </c>
      <c r="B34" s="9" t="s">
        <v>131</v>
      </c>
      <c r="C34" s="9" t="s">
        <v>41</v>
      </c>
      <c r="D34" s="9">
        <v>2.1</v>
      </c>
      <c r="E34" s="11" t="s">
        <v>299</v>
      </c>
      <c r="F34" s="11" t="s">
        <v>453</v>
      </c>
      <c r="G34" s="11" t="s">
        <v>182</v>
      </c>
      <c r="H34" s="25" t="s">
        <v>355</v>
      </c>
      <c r="I34" s="25" t="s">
        <v>356</v>
      </c>
      <c r="J34" s="13">
        <v>257380.65</v>
      </c>
      <c r="K34" s="14">
        <f t="shared" si="0"/>
        <v>0.9</v>
      </c>
      <c r="L34" s="13">
        <f t="shared" si="1"/>
        <v>28597.850000000006</v>
      </c>
      <c r="M34" s="13">
        <v>285978.5</v>
      </c>
      <c r="N34" s="10" t="s">
        <v>181</v>
      </c>
      <c r="O34" s="17" t="s">
        <v>36</v>
      </c>
    </row>
    <row r="35" spans="1:15" ht="198">
      <c r="A35" s="8">
        <v>32</v>
      </c>
      <c r="B35" s="9" t="s">
        <v>206</v>
      </c>
      <c r="C35" s="9" t="s">
        <v>41</v>
      </c>
      <c r="D35" s="9">
        <v>2.1</v>
      </c>
      <c r="E35" s="11" t="s">
        <v>207</v>
      </c>
      <c r="F35" s="11" t="s">
        <v>454</v>
      </c>
      <c r="G35" s="11" t="s">
        <v>218</v>
      </c>
      <c r="H35" s="25" t="s">
        <v>357</v>
      </c>
      <c r="I35" s="25" t="s">
        <v>358</v>
      </c>
      <c r="J35" s="13">
        <v>902320</v>
      </c>
      <c r="K35" s="42">
        <f>J35/M35</f>
        <v>0.89963907555484657</v>
      </c>
      <c r="L35" s="13">
        <v>100660</v>
      </c>
      <c r="M35" s="13">
        <f>J35+L35</f>
        <v>1002980</v>
      </c>
      <c r="N35" s="10" t="s">
        <v>217</v>
      </c>
      <c r="O35" s="17" t="s">
        <v>215</v>
      </c>
    </row>
    <row r="36" spans="1:15" ht="125.25" customHeight="1">
      <c r="A36" s="8">
        <v>33</v>
      </c>
      <c r="B36" s="9" t="s">
        <v>226</v>
      </c>
      <c r="C36" s="9" t="s">
        <v>41</v>
      </c>
      <c r="D36" s="9">
        <v>2.1</v>
      </c>
      <c r="E36" s="11" t="s">
        <v>455</v>
      </c>
      <c r="F36" s="11" t="s">
        <v>227</v>
      </c>
      <c r="G36" s="11" t="s">
        <v>228</v>
      </c>
      <c r="H36" s="25" t="s">
        <v>359</v>
      </c>
      <c r="I36" s="25" t="s">
        <v>360</v>
      </c>
      <c r="J36" s="13">
        <v>444195.1</v>
      </c>
      <c r="K36" s="42">
        <f>J36/M36</f>
        <v>0.89409250743018787</v>
      </c>
      <c r="L36" s="13">
        <v>52616.02</v>
      </c>
      <c r="M36" s="13">
        <f>J36+L36</f>
        <v>496811.12</v>
      </c>
      <c r="N36" s="10" t="s">
        <v>456</v>
      </c>
      <c r="O36" s="17" t="s">
        <v>215</v>
      </c>
    </row>
    <row r="37" spans="1:15" ht="110.25" customHeight="1">
      <c r="A37" s="8">
        <v>34</v>
      </c>
      <c r="B37" s="9" t="s">
        <v>58</v>
      </c>
      <c r="C37" s="9" t="s">
        <v>41</v>
      </c>
      <c r="D37" s="9">
        <v>3.1</v>
      </c>
      <c r="E37" s="11" t="s">
        <v>223</v>
      </c>
      <c r="F37" s="29" t="s">
        <v>59</v>
      </c>
      <c r="G37" s="11" t="s">
        <v>361</v>
      </c>
      <c r="H37" s="25" t="s">
        <v>362</v>
      </c>
      <c r="I37" s="25" t="s">
        <v>363</v>
      </c>
      <c r="J37" s="13">
        <v>98022.6</v>
      </c>
      <c r="K37" s="14">
        <f t="shared" si="0"/>
        <v>0.9</v>
      </c>
      <c r="L37" s="13">
        <f t="shared" si="1"/>
        <v>10891.399999999994</v>
      </c>
      <c r="M37" s="13">
        <v>108914</v>
      </c>
      <c r="N37" s="10" t="s">
        <v>92</v>
      </c>
      <c r="O37" s="10" t="s">
        <v>36</v>
      </c>
    </row>
    <row r="38" spans="1:15" ht="115.5">
      <c r="A38" s="8">
        <v>35</v>
      </c>
      <c r="B38" s="9" t="s">
        <v>57</v>
      </c>
      <c r="C38" s="9" t="s">
        <v>41</v>
      </c>
      <c r="D38" s="9">
        <v>4.0999999999999996</v>
      </c>
      <c r="E38" s="11" t="s">
        <v>60</v>
      </c>
      <c r="F38" s="11" t="s">
        <v>457</v>
      </c>
      <c r="G38" s="11" t="s">
        <v>108</v>
      </c>
      <c r="H38" s="25" t="s">
        <v>324</v>
      </c>
      <c r="I38" s="25" t="s">
        <v>364</v>
      </c>
      <c r="J38" s="13">
        <v>280242.81</v>
      </c>
      <c r="K38" s="14">
        <f t="shared" si="0"/>
        <v>0.89999999999999991</v>
      </c>
      <c r="L38" s="13">
        <f t="shared" si="1"/>
        <v>31138.090000000026</v>
      </c>
      <c r="M38" s="13">
        <v>311380.90000000002</v>
      </c>
      <c r="N38" s="10" t="s">
        <v>107</v>
      </c>
      <c r="O38" s="10" t="s">
        <v>36</v>
      </c>
    </row>
    <row r="39" spans="1:15" ht="108" customHeight="1">
      <c r="A39" s="8">
        <v>36</v>
      </c>
      <c r="B39" s="9" t="s">
        <v>132</v>
      </c>
      <c r="C39" s="9" t="s">
        <v>41</v>
      </c>
      <c r="D39" s="9">
        <v>4.0999999999999996</v>
      </c>
      <c r="E39" s="11" t="s">
        <v>151</v>
      </c>
      <c r="F39" s="11" t="s">
        <v>458</v>
      </c>
      <c r="G39" s="11" t="s">
        <v>184</v>
      </c>
      <c r="H39" s="25" t="s">
        <v>365</v>
      </c>
      <c r="I39" s="25" t="s">
        <v>366</v>
      </c>
      <c r="J39" s="13">
        <v>299728.37</v>
      </c>
      <c r="K39" s="42">
        <f t="shared" si="0"/>
        <v>0.85952892924331881</v>
      </c>
      <c r="L39" s="13">
        <f t="shared" si="1"/>
        <v>48984</v>
      </c>
      <c r="M39" s="13">
        <v>348712.37</v>
      </c>
      <c r="N39" s="10" t="s">
        <v>183</v>
      </c>
      <c r="O39" s="17" t="s">
        <v>36</v>
      </c>
    </row>
    <row r="40" spans="1:15" ht="91.5" customHeight="1">
      <c r="A40" s="8">
        <v>37</v>
      </c>
      <c r="B40" s="9" t="s">
        <v>133</v>
      </c>
      <c r="C40" s="9" t="s">
        <v>41</v>
      </c>
      <c r="D40" s="9">
        <v>4.0999999999999996</v>
      </c>
      <c r="E40" s="11" t="s">
        <v>152</v>
      </c>
      <c r="F40" s="11" t="s">
        <v>459</v>
      </c>
      <c r="G40" s="11" t="s">
        <v>190</v>
      </c>
      <c r="H40" s="25" t="s">
        <v>153</v>
      </c>
      <c r="I40" s="25" t="s">
        <v>306</v>
      </c>
      <c r="J40" s="13">
        <v>296280</v>
      </c>
      <c r="K40" s="14">
        <f t="shared" si="0"/>
        <v>0.9</v>
      </c>
      <c r="L40" s="13">
        <f t="shared" si="1"/>
        <v>32920</v>
      </c>
      <c r="M40" s="13">
        <v>329200</v>
      </c>
      <c r="N40" s="10" t="s">
        <v>189</v>
      </c>
      <c r="O40" s="17" t="s">
        <v>36</v>
      </c>
    </row>
    <row r="41" spans="1:15" ht="165.75" customHeight="1">
      <c r="A41" s="8">
        <v>38</v>
      </c>
      <c r="B41" s="9" t="s">
        <v>134</v>
      </c>
      <c r="C41" s="9" t="s">
        <v>41</v>
      </c>
      <c r="D41" s="9">
        <v>4.0999999999999996</v>
      </c>
      <c r="E41" s="11" t="s">
        <v>300</v>
      </c>
      <c r="F41" s="11" t="s">
        <v>460</v>
      </c>
      <c r="G41" s="11" t="s">
        <v>188</v>
      </c>
      <c r="H41" s="25" t="s">
        <v>367</v>
      </c>
      <c r="I41" s="25" t="s">
        <v>368</v>
      </c>
      <c r="J41" s="13">
        <v>299306.62</v>
      </c>
      <c r="K41" s="42">
        <f t="shared" si="0"/>
        <v>0.81978540776999143</v>
      </c>
      <c r="L41" s="13">
        <f t="shared" si="1"/>
        <v>65797</v>
      </c>
      <c r="M41" s="13">
        <v>365103.62</v>
      </c>
      <c r="N41" s="10" t="s">
        <v>187</v>
      </c>
      <c r="O41" s="17" t="s">
        <v>36</v>
      </c>
    </row>
    <row r="42" spans="1:15" ht="103.5" customHeight="1">
      <c r="A42" s="8">
        <v>39</v>
      </c>
      <c r="B42" s="9" t="s">
        <v>135</v>
      </c>
      <c r="C42" s="9" t="s">
        <v>41</v>
      </c>
      <c r="D42" s="9">
        <v>4.0999999999999996</v>
      </c>
      <c r="E42" s="11" t="s">
        <v>154</v>
      </c>
      <c r="F42" s="11" t="s">
        <v>461</v>
      </c>
      <c r="G42" s="11" t="s">
        <v>186</v>
      </c>
      <c r="H42" s="25" t="s">
        <v>369</v>
      </c>
      <c r="I42" s="25" t="s">
        <v>370</v>
      </c>
      <c r="J42" s="13">
        <v>299794.13</v>
      </c>
      <c r="K42" s="42">
        <f t="shared" si="0"/>
        <v>0.86442554813308248</v>
      </c>
      <c r="L42" s="13">
        <f t="shared" si="1"/>
        <v>47019</v>
      </c>
      <c r="M42" s="13">
        <v>346813.13</v>
      </c>
      <c r="N42" s="10" t="s">
        <v>185</v>
      </c>
      <c r="O42" s="17" t="s">
        <v>36</v>
      </c>
    </row>
    <row r="43" spans="1:15" ht="79.5" customHeight="1">
      <c r="A43" s="8">
        <v>40</v>
      </c>
      <c r="B43" s="9" t="s">
        <v>202</v>
      </c>
      <c r="C43" s="9" t="s">
        <v>41</v>
      </c>
      <c r="D43" s="9">
        <v>4.0999999999999996</v>
      </c>
      <c r="E43" s="11" t="s">
        <v>462</v>
      </c>
      <c r="F43" s="11" t="s">
        <v>203</v>
      </c>
      <c r="G43" s="11" t="s">
        <v>213</v>
      </c>
      <c r="H43" s="25" t="s">
        <v>371</v>
      </c>
      <c r="I43" s="25" t="s">
        <v>372</v>
      </c>
      <c r="J43" s="13">
        <v>269733.87</v>
      </c>
      <c r="K43" s="14">
        <f>J43/M43</f>
        <v>0.9</v>
      </c>
      <c r="L43" s="13">
        <v>29970.43</v>
      </c>
      <c r="M43" s="13">
        <f>J43+L43</f>
        <v>299704.3</v>
      </c>
      <c r="N43" s="10" t="s">
        <v>163</v>
      </c>
      <c r="O43" s="17" t="s">
        <v>36</v>
      </c>
    </row>
    <row r="44" spans="1:15" ht="79.5" customHeight="1">
      <c r="A44" s="8">
        <v>41</v>
      </c>
      <c r="B44" s="9" t="s">
        <v>204</v>
      </c>
      <c r="C44" s="9" t="s">
        <v>41</v>
      </c>
      <c r="D44" s="9">
        <v>4.0999999999999996</v>
      </c>
      <c r="E44" s="11" t="s">
        <v>205</v>
      </c>
      <c r="F44" s="11" t="s">
        <v>463</v>
      </c>
      <c r="G44" s="11" t="s">
        <v>216</v>
      </c>
      <c r="H44" s="25" t="s">
        <v>373</v>
      </c>
      <c r="I44" s="25" t="s">
        <v>374</v>
      </c>
      <c r="J44" s="13">
        <v>293018.38</v>
      </c>
      <c r="K44" s="42">
        <f>J44/M44</f>
        <v>0.86789998675424818</v>
      </c>
      <c r="L44" s="13">
        <v>44599.3</v>
      </c>
      <c r="M44" s="13">
        <f>J44+L44</f>
        <v>337617.68</v>
      </c>
      <c r="N44" s="10" t="s">
        <v>214</v>
      </c>
      <c r="O44" s="17" t="s">
        <v>215</v>
      </c>
    </row>
    <row r="45" spans="1:15" ht="96.75" customHeight="1">
      <c r="A45" s="8">
        <v>42</v>
      </c>
      <c r="B45" s="9" t="s">
        <v>287</v>
      </c>
      <c r="C45" s="9" t="s">
        <v>41</v>
      </c>
      <c r="D45" s="9">
        <v>4.0999999999999996</v>
      </c>
      <c r="E45" s="11" t="s">
        <v>294</v>
      </c>
      <c r="F45" s="11" t="s">
        <v>288</v>
      </c>
      <c r="G45" s="11" t="s">
        <v>292</v>
      </c>
      <c r="H45" s="25" t="s">
        <v>375</v>
      </c>
      <c r="I45" s="25" t="s">
        <v>376</v>
      </c>
      <c r="J45" s="13">
        <v>300000</v>
      </c>
      <c r="K45" s="42">
        <f>J45/M45</f>
        <v>0.6345768218700556</v>
      </c>
      <c r="L45" s="13">
        <f>172756</f>
        <v>172756</v>
      </c>
      <c r="M45" s="13">
        <f>J45+L45</f>
        <v>472756</v>
      </c>
      <c r="N45" s="10" t="s">
        <v>289</v>
      </c>
      <c r="O45" s="17" t="s">
        <v>215</v>
      </c>
    </row>
    <row r="46" spans="1:15" ht="115.5">
      <c r="A46" s="8">
        <v>43</v>
      </c>
      <c r="B46" s="9" t="s">
        <v>136</v>
      </c>
      <c r="C46" s="9" t="s">
        <v>41</v>
      </c>
      <c r="D46" s="9">
        <v>4.2</v>
      </c>
      <c r="E46" s="11" t="s">
        <v>155</v>
      </c>
      <c r="F46" s="11" t="s">
        <v>464</v>
      </c>
      <c r="G46" s="11" t="s">
        <v>191</v>
      </c>
      <c r="H46" s="25" t="s">
        <v>146</v>
      </c>
      <c r="I46" s="25" t="s">
        <v>308</v>
      </c>
      <c r="J46" s="13">
        <v>499999.99</v>
      </c>
      <c r="K46" s="14">
        <f t="shared" si="0"/>
        <v>0.89999999099999983</v>
      </c>
      <c r="L46" s="13">
        <f t="shared" si="1"/>
        <v>55555.560000000056</v>
      </c>
      <c r="M46" s="13">
        <v>555555.55000000005</v>
      </c>
      <c r="N46" s="10" t="s">
        <v>377</v>
      </c>
      <c r="O46" s="17" t="s">
        <v>36</v>
      </c>
    </row>
    <row r="47" spans="1:15" ht="115.5">
      <c r="A47" s="8">
        <v>44</v>
      </c>
      <c r="B47" s="9" t="s">
        <v>61</v>
      </c>
      <c r="C47" s="9" t="s">
        <v>41</v>
      </c>
      <c r="D47" s="9">
        <v>4.2</v>
      </c>
      <c r="E47" s="11" t="s">
        <v>62</v>
      </c>
      <c r="F47" s="11" t="s">
        <v>465</v>
      </c>
      <c r="G47" s="11" t="s">
        <v>94</v>
      </c>
      <c r="H47" s="25" t="s">
        <v>324</v>
      </c>
      <c r="I47" s="25" t="s">
        <v>378</v>
      </c>
      <c r="J47" s="13">
        <v>297990</v>
      </c>
      <c r="K47" s="14">
        <f t="shared" si="0"/>
        <v>0.9</v>
      </c>
      <c r="L47" s="13">
        <f t="shared" si="1"/>
        <v>33110</v>
      </c>
      <c r="M47" s="13">
        <v>331100</v>
      </c>
      <c r="N47" s="10" t="s">
        <v>93</v>
      </c>
      <c r="O47" s="10" t="s">
        <v>36</v>
      </c>
    </row>
    <row r="48" spans="1:15" ht="193.5" customHeight="1">
      <c r="A48" s="8">
        <v>45</v>
      </c>
      <c r="B48" s="9" t="s">
        <v>113</v>
      </c>
      <c r="C48" s="9" t="s">
        <v>41</v>
      </c>
      <c r="D48" s="9">
        <v>4.2</v>
      </c>
      <c r="E48" s="11" t="s">
        <v>301</v>
      </c>
      <c r="F48" s="11" t="s">
        <v>417</v>
      </c>
      <c r="G48" s="11" t="s">
        <v>115</v>
      </c>
      <c r="H48" s="25" t="s">
        <v>379</v>
      </c>
      <c r="I48" s="25" t="s">
        <v>380</v>
      </c>
      <c r="J48" s="13">
        <v>490819</v>
      </c>
      <c r="K48" s="14">
        <f t="shared" si="0"/>
        <v>0.89999578257911794</v>
      </c>
      <c r="L48" s="13">
        <f t="shared" si="1"/>
        <v>54538</v>
      </c>
      <c r="M48" s="13">
        <v>545357</v>
      </c>
      <c r="N48" s="10" t="s">
        <v>114</v>
      </c>
      <c r="O48" s="10" t="s">
        <v>36</v>
      </c>
    </row>
    <row r="49" spans="1:15" ht="110.25" customHeight="1">
      <c r="A49" s="8">
        <v>46</v>
      </c>
      <c r="B49" s="9" t="s">
        <v>110</v>
      </c>
      <c r="C49" s="9" t="s">
        <v>41</v>
      </c>
      <c r="D49" s="9">
        <v>4.2</v>
      </c>
      <c r="E49" s="11" t="s">
        <v>112</v>
      </c>
      <c r="F49" s="11" t="s">
        <v>111</v>
      </c>
      <c r="G49" s="11" t="s">
        <v>117</v>
      </c>
      <c r="H49" s="25" t="s">
        <v>379</v>
      </c>
      <c r="I49" s="25" t="s">
        <v>309</v>
      </c>
      <c r="J49" s="13">
        <v>494829.4</v>
      </c>
      <c r="K49" s="42">
        <f t="shared" si="0"/>
        <v>0.89385873882508127</v>
      </c>
      <c r="L49" s="13">
        <f t="shared" si="1"/>
        <v>58758.520000000019</v>
      </c>
      <c r="M49" s="13">
        <v>553587.92000000004</v>
      </c>
      <c r="N49" s="10" t="s">
        <v>116</v>
      </c>
      <c r="O49" s="10" t="s">
        <v>36</v>
      </c>
    </row>
    <row r="50" spans="1:15" ht="110.25" customHeight="1">
      <c r="A50" s="8">
        <v>47</v>
      </c>
      <c r="B50" s="9" t="s">
        <v>138</v>
      </c>
      <c r="C50" s="9" t="s">
        <v>41</v>
      </c>
      <c r="D50" s="9">
        <v>4.2</v>
      </c>
      <c r="E50" s="11" t="s">
        <v>156</v>
      </c>
      <c r="F50" s="11" t="s">
        <v>466</v>
      </c>
      <c r="G50" s="11" t="s">
        <v>193</v>
      </c>
      <c r="H50" s="25" t="s">
        <v>351</v>
      </c>
      <c r="I50" s="25" t="s">
        <v>381</v>
      </c>
      <c r="J50" s="13">
        <v>439687.79</v>
      </c>
      <c r="K50" s="14">
        <f t="shared" si="0"/>
        <v>0.89999999795309304</v>
      </c>
      <c r="L50" s="13">
        <f t="shared" si="1"/>
        <v>48854.200000000012</v>
      </c>
      <c r="M50" s="13">
        <v>488541.99</v>
      </c>
      <c r="N50" s="10" t="s">
        <v>192</v>
      </c>
      <c r="O50" s="17" t="s">
        <v>36</v>
      </c>
    </row>
    <row r="51" spans="1:15" ht="110.25" customHeight="1">
      <c r="A51" s="8">
        <v>48</v>
      </c>
      <c r="B51" s="9" t="s">
        <v>137</v>
      </c>
      <c r="C51" s="9" t="s">
        <v>41</v>
      </c>
      <c r="D51" s="9">
        <v>4.2</v>
      </c>
      <c r="E51" s="11" t="s">
        <v>158</v>
      </c>
      <c r="F51" s="11" t="s">
        <v>157</v>
      </c>
      <c r="G51" s="11" t="s">
        <v>194</v>
      </c>
      <c r="H51" s="25" t="s">
        <v>382</v>
      </c>
      <c r="I51" s="25" t="s">
        <v>318</v>
      </c>
      <c r="J51" s="13">
        <v>494400.61</v>
      </c>
      <c r="K51" s="14">
        <f t="shared" si="0"/>
        <v>0.8999999854369114</v>
      </c>
      <c r="L51" s="13">
        <f t="shared" si="1"/>
        <v>54933.410000000033</v>
      </c>
      <c r="M51" s="13">
        <v>549334.02</v>
      </c>
      <c r="N51" s="10" t="s">
        <v>467</v>
      </c>
      <c r="O51" s="17" t="s">
        <v>36</v>
      </c>
    </row>
    <row r="52" spans="1:15" ht="110.25" customHeight="1">
      <c r="A52" s="8">
        <v>49</v>
      </c>
      <c r="B52" s="9" t="s">
        <v>139</v>
      </c>
      <c r="C52" s="9" t="s">
        <v>41</v>
      </c>
      <c r="D52" s="9">
        <v>4.2</v>
      </c>
      <c r="E52" s="11" t="s">
        <v>302</v>
      </c>
      <c r="F52" s="11" t="s">
        <v>468</v>
      </c>
      <c r="G52" s="11" t="s">
        <v>195</v>
      </c>
      <c r="H52" s="25" t="s">
        <v>383</v>
      </c>
      <c r="I52" s="25" t="s">
        <v>384</v>
      </c>
      <c r="J52" s="13">
        <v>446941.05</v>
      </c>
      <c r="K52" s="42">
        <f t="shared" si="0"/>
        <v>0.89855630001705877</v>
      </c>
      <c r="L52" s="13">
        <f t="shared" si="1"/>
        <v>50458</v>
      </c>
      <c r="M52" s="13">
        <v>497399.05</v>
      </c>
      <c r="N52" s="10" t="s">
        <v>469</v>
      </c>
      <c r="O52" s="17" t="s">
        <v>36</v>
      </c>
    </row>
    <row r="53" spans="1:15" ht="110.25" customHeight="1">
      <c r="A53" s="8">
        <v>50</v>
      </c>
      <c r="B53" s="9" t="s">
        <v>277</v>
      </c>
      <c r="C53" s="9" t="s">
        <v>41</v>
      </c>
      <c r="D53" s="9">
        <v>4.2</v>
      </c>
      <c r="E53" s="11" t="s">
        <v>278</v>
      </c>
      <c r="F53" s="11" t="s">
        <v>279</v>
      </c>
      <c r="G53" s="11" t="s">
        <v>285</v>
      </c>
      <c r="H53" s="25" t="s">
        <v>385</v>
      </c>
      <c r="I53" s="25" t="s">
        <v>386</v>
      </c>
      <c r="J53" s="13">
        <v>467677.35</v>
      </c>
      <c r="K53" s="14">
        <f>J53/M53</f>
        <v>0.89999999999999991</v>
      </c>
      <c r="L53" s="13">
        <v>51964.15</v>
      </c>
      <c r="M53" s="13">
        <f>L53+J53</f>
        <v>519641.5</v>
      </c>
      <c r="N53" s="10" t="s">
        <v>470</v>
      </c>
      <c r="O53" s="17" t="s">
        <v>36</v>
      </c>
    </row>
    <row r="54" spans="1:15" ht="129" customHeight="1">
      <c r="A54" s="8">
        <v>51</v>
      </c>
      <c r="B54" s="9" t="s">
        <v>295</v>
      </c>
      <c r="C54" s="9" t="s">
        <v>41</v>
      </c>
      <c r="D54" s="9">
        <v>4.2</v>
      </c>
      <c r="E54" s="11" t="s">
        <v>280</v>
      </c>
      <c r="F54" s="11" t="s">
        <v>471</v>
      </c>
      <c r="G54" s="11" t="s">
        <v>286</v>
      </c>
      <c r="H54" s="25" t="s">
        <v>388</v>
      </c>
      <c r="I54" s="25" t="s">
        <v>387</v>
      </c>
      <c r="J54" s="13">
        <v>470188</v>
      </c>
      <c r="K54" s="14">
        <f>J54/M54</f>
        <v>0.89999674599422319</v>
      </c>
      <c r="L54" s="13">
        <v>52245</v>
      </c>
      <c r="M54" s="13">
        <f>L54+J54</f>
        <v>522433</v>
      </c>
      <c r="N54" s="10" t="s">
        <v>284</v>
      </c>
      <c r="O54" s="17" t="s">
        <v>36</v>
      </c>
    </row>
    <row r="55" spans="1:15" ht="82.5">
      <c r="A55" s="8">
        <v>52</v>
      </c>
      <c r="B55" s="9" t="s">
        <v>63</v>
      </c>
      <c r="C55" s="9" t="s">
        <v>41</v>
      </c>
      <c r="D55" s="9">
        <v>4.3</v>
      </c>
      <c r="E55" s="11" t="s">
        <v>64</v>
      </c>
      <c r="F55" s="29" t="s">
        <v>472</v>
      </c>
      <c r="G55" s="11" t="s">
        <v>96</v>
      </c>
      <c r="H55" s="25" t="s">
        <v>389</v>
      </c>
      <c r="I55" s="25" t="s">
        <v>390</v>
      </c>
      <c r="J55" s="13">
        <v>100000</v>
      </c>
      <c r="K55" s="14">
        <f t="shared" si="0"/>
        <v>0.90000009000000891</v>
      </c>
      <c r="L55" s="13">
        <f t="shared" si="1"/>
        <v>11111.100000000006</v>
      </c>
      <c r="M55" s="13">
        <v>111111.1</v>
      </c>
      <c r="N55" s="10" t="s">
        <v>95</v>
      </c>
      <c r="O55" s="10" t="s">
        <v>36</v>
      </c>
    </row>
    <row r="56" spans="1:15" ht="99">
      <c r="A56" s="8">
        <v>53</v>
      </c>
      <c r="B56" s="9" t="s">
        <v>65</v>
      </c>
      <c r="C56" s="9" t="s">
        <v>41</v>
      </c>
      <c r="D56" s="9">
        <v>4.3</v>
      </c>
      <c r="E56" s="11" t="s">
        <v>67</v>
      </c>
      <c r="F56" s="11" t="s">
        <v>66</v>
      </c>
      <c r="G56" s="11" t="s">
        <v>98</v>
      </c>
      <c r="H56" s="25" t="s">
        <v>389</v>
      </c>
      <c r="I56" s="25" t="s">
        <v>391</v>
      </c>
      <c r="J56" s="13">
        <v>100000</v>
      </c>
      <c r="K56" s="14">
        <f t="shared" si="0"/>
        <v>0.9000000090000001</v>
      </c>
      <c r="L56" s="13">
        <f t="shared" si="1"/>
        <v>11111.11</v>
      </c>
      <c r="M56" s="13">
        <v>111111.11</v>
      </c>
      <c r="N56" s="10" t="s">
        <v>97</v>
      </c>
      <c r="O56" s="10" t="s">
        <v>36</v>
      </c>
    </row>
    <row r="57" spans="1:15" ht="82.5">
      <c r="A57" s="8">
        <v>54</v>
      </c>
      <c r="B57" s="9" t="s">
        <v>68</v>
      </c>
      <c r="C57" s="9" t="s">
        <v>41</v>
      </c>
      <c r="D57" s="9">
        <v>4.3</v>
      </c>
      <c r="E57" s="11" t="s">
        <v>70</v>
      </c>
      <c r="F57" s="11" t="s">
        <v>69</v>
      </c>
      <c r="G57" s="11" t="s">
        <v>100</v>
      </c>
      <c r="H57" s="25" t="s">
        <v>73</v>
      </c>
      <c r="I57" s="25" t="s">
        <v>392</v>
      </c>
      <c r="J57" s="13">
        <v>100000</v>
      </c>
      <c r="K57" s="14">
        <f t="shared" si="0"/>
        <v>0.89999280005759952</v>
      </c>
      <c r="L57" s="13">
        <f t="shared" si="1"/>
        <v>11112</v>
      </c>
      <c r="M57" s="13">
        <v>111112</v>
      </c>
      <c r="N57" s="10" t="s">
        <v>99</v>
      </c>
      <c r="O57" s="10" t="s">
        <v>36</v>
      </c>
    </row>
    <row r="58" spans="1:15" ht="99">
      <c r="A58" s="8">
        <v>55</v>
      </c>
      <c r="B58" s="9" t="s">
        <v>71</v>
      </c>
      <c r="C58" s="9" t="s">
        <v>41</v>
      </c>
      <c r="D58" s="9">
        <v>4.3</v>
      </c>
      <c r="E58" s="11" t="s">
        <v>72</v>
      </c>
      <c r="F58" s="11" t="s">
        <v>473</v>
      </c>
      <c r="G58" s="11" t="s">
        <v>102</v>
      </c>
      <c r="H58" s="25" t="s">
        <v>393</v>
      </c>
      <c r="I58" s="25" t="s">
        <v>394</v>
      </c>
      <c r="J58" s="13">
        <v>99944</v>
      </c>
      <c r="K58" s="14">
        <f t="shared" si="0"/>
        <v>0.89922982797092066</v>
      </c>
      <c r="L58" s="13">
        <f t="shared" si="1"/>
        <v>11200</v>
      </c>
      <c r="M58" s="13">
        <v>111144</v>
      </c>
      <c r="N58" s="10" t="s">
        <v>101</v>
      </c>
      <c r="O58" s="10" t="s">
        <v>36</v>
      </c>
    </row>
    <row r="59" spans="1:15" ht="82.5">
      <c r="A59" s="8">
        <v>56</v>
      </c>
      <c r="B59" s="9" t="s">
        <v>74</v>
      </c>
      <c r="C59" s="9" t="s">
        <v>41</v>
      </c>
      <c r="D59" s="9">
        <v>4.3</v>
      </c>
      <c r="E59" s="11" t="s">
        <v>75</v>
      </c>
      <c r="F59" s="11" t="s">
        <v>474</v>
      </c>
      <c r="G59" s="11" t="s">
        <v>104</v>
      </c>
      <c r="H59" s="25" t="s">
        <v>73</v>
      </c>
      <c r="I59" s="25" t="s">
        <v>395</v>
      </c>
      <c r="J59" s="13">
        <v>100000</v>
      </c>
      <c r="K59" s="14">
        <f t="shared" si="0"/>
        <v>0.89999280005759952</v>
      </c>
      <c r="L59" s="13">
        <f t="shared" si="1"/>
        <v>11112</v>
      </c>
      <c r="M59" s="13">
        <v>111112</v>
      </c>
      <c r="N59" s="10" t="s">
        <v>103</v>
      </c>
      <c r="O59" s="10" t="s">
        <v>36</v>
      </c>
    </row>
    <row r="60" spans="1:15" ht="99">
      <c r="A60" s="8">
        <v>57</v>
      </c>
      <c r="B60" s="9" t="s">
        <v>76</v>
      </c>
      <c r="C60" s="9" t="s">
        <v>41</v>
      </c>
      <c r="D60" s="9">
        <v>4.3</v>
      </c>
      <c r="E60" s="11" t="s">
        <v>77</v>
      </c>
      <c r="F60" s="11" t="s">
        <v>475</v>
      </c>
      <c r="G60" s="11" t="s">
        <v>106</v>
      </c>
      <c r="H60" s="25" t="s">
        <v>396</v>
      </c>
      <c r="I60" s="25" t="s">
        <v>397</v>
      </c>
      <c r="J60" s="13">
        <v>98886</v>
      </c>
      <c r="K60" s="14">
        <f t="shared" si="0"/>
        <v>0.89999453919944661</v>
      </c>
      <c r="L60" s="13">
        <f t="shared" si="1"/>
        <v>10988</v>
      </c>
      <c r="M60" s="13">
        <v>109874</v>
      </c>
      <c r="N60" s="10" t="s">
        <v>105</v>
      </c>
      <c r="O60" s="10" t="s">
        <v>36</v>
      </c>
    </row>
    <row r="61" spans="1:15" ht="148.5">
      <c r="A61" s="8">
        <v>58</v>
      </c>
      <c r="B61" s="9" t="s">
        <v>235</v>
      </c>
      <c r="C61" s="26" t="s">
        <v>241</v>
      </c>
      <c r="D61" s="10">
        <v>3.1</v>
      </c>
      <c r="E61" s="11" t="s">
        <v>422</v>
      </c>
      <c r="F61" s="11" t="s">
        <v>418</v>
      </c>
      <c r="G61" s="11" t="s">
        <v>261</v>
      </c>
      <c r="H61" s="10" t="s">
        <v>398</v>
      </c>
      <c r="I61" s="10" t="s">
        <v>387</v>
      </c>
      <c r="J61" s="30">
        <v>1835043.88</v>
      </c>
      <c r="K61" s="31">
        <v>0.9</v>
      </c>
      <c r="L61" s="32">
        <v>203893.77</v>
      </c>
      <c r="M61" s="33">
        <v>2038937.65</v>
      </c>
      <c r="N61" s="11" t="s">
        <v>262</v>
      </c>
      <c r="O61" s="11" t="s">
        <v>30</v>
      </c>
    </row>
    <row r="62" spans="1:15" ht="247.5">
      <c r="A62" s="8">
        <v>59</v>
      </c>
      <c r="B62" s="9" t="s">
        <v>238</v>
      </c>
      <c r="C62" s="26" t="s">
        <v>241</v>
      </c>
      <c r="D62" s="10">
        <v>3.1</v>
      </c>
      <c r="E62" s="11" t="s">
        <v>423</v>
      </c>
      <c r="F62" s="11" t="s">
        <v>243</v>
      </c>
      <c r="G62" s="11" t="s">
        <v>255</v>
      </c>
      <c r="H62" s="10" t="s">
        <v>248</v>
      </c>
      <c r="I62" s="10" t="s">
        <v>399</v>
      </c>
      <c r="J62" s="30">
        <v>1825838.25</v>
      </c>
      <c r="K62" s="34">
        <v>0.752</v>
      </c>
      <c r="L62" s="32">
        <v>602203.29</v>
      </c>
      <c r="M62" s="33">
        <v>2428041.54</v>
      </c>
      <c r="N62" s="11" t="s">
        <v>254</v>
      </c>
      <c r="O62" s="10" t="s">
        <v>36</v>
      </c>
    </row>
    <row r="63" spans="1:15" ht="111.75" customHeight="1">
      <c r="A63" s="8">
        <v>60</v>
      </c>
      <c r="B63" s="9" t="s">
        <v>272</v>
      </c>
      <c r="C63" s="26" t="s">
        <v>241</v>
      </c>
      <c r="D63" s="10">
        <v>3.1</v>
      </c>
      <c r="E63" s="11" t="s">
        <v>273</v>
      </c>
      <c r="F63" s="11" t="s">
        <v>476</v>
      </c>
      <c r="G63" s="11" t="s">
        <v>281</v>
      </c>
      <c r="H63" s="10" t="s">
        <v>400</v>
      </c>
      <c r="I63" s="10" t="s">
        <v>401</v>
      </c>
      <c r="J63" s="30">
        <v>1978796.44</v>
      </c>
      <c r="K63" s="34">
        <f>J63/M63</f>
        <v>0.62020940304276828</v>
      </c>
      <c r="L63" s="32">
        <v>1211733.1299999999</v>
      </c>
      <c r="M63" s="33">
        <f>L63+J63</f>
        <v>3190529.57</v>
      </c>
      <c r="N63" s="11" t="s">
        <v>282</v>
      </c>
      <c r="O63" s="10" t="s">
        <v>36</v>
      </c>
    </row>
    <row r="64" spans="1:15" ht="132">
      <c r="A64" s="8">
        <v>61</v>
      </c>
      <c r="B64" s="9" t="s">
        <v>274</v>
      </c>
      <c r="C64" s="26" t="s">
        <v>241</v>
      </c>
      <c r="D64" s="10">
        <v>3.1</v>
      </c>
      <c r="E64" s="11" t="s">
        <v>275</v>
      </c>
      <c r="F64" s="11" t="s">
        <v>477</v>
      </c>
      <c r="G64" s="11" t="s">
        <v>283</v>
      </c>
      <c r="H64" s="10" t="s">
        <v>402</v>
      </c>
      <c r="I64" s="10" t="s">
        <v>276</v>
      </c>
      <c r="J64" s="30">
        <v>1975866.77</v>
      </c>
      <c r="K64" s="34">
        <f>J64/M64</f>
        <v>0.89979999959014445</v>
      </c>
      <c r="L64" s="32">
        <v>220028.73</v>
      </c>
      <c r="M64" s="33">
        <f>L64+J64</f>
        <v>2195895.5</v>
      </c>
      <c r="N64" s="11" t="s">
        <v>282</v>
      </c>
      <c r="O64" s="10" t="s">
        <v>36</v>
      </c>
    </row>
    <row r="65" spans="1:15" ht="198">
      <c r="A65" s="8">
        <v>62</v>
      </c>
      <c r="B65" s="9" t="s">
        <v>232</v>
      </c>
      <c r="C65" s="26" t="s">
        <v>241</v>
      </c>
      <c r="D65" s="10">
        <v>4.0999999999999996</v>
      </c>
      <c r="E65" s="11" t="s">
        <v>424</v>
      </c>
      <c r="F65" s="11" t="s">
        <v>478</v>
      </c>
      <c r="G65" s="11" t="s">
        <v>256</v>
      </c>
      <c r="H65" s="10" t="s">
        <v>245</v>
      </c>
      <c r="I65" s="10" t="s">
        <v>403</v>
      </c>
      <c r="J65" s="30">
        <v>1189252</v>
      </c>
      <c r="K65" s="35" t="s">
        <v>251</v>
      </c>
      <c r="L65" s="32">
        <v>132160</v>
      </c>
      <c r="M65" s="33">
        <v>1321412</v>
      </c>
      <c r="N65" s="11" t="s">
        <v>257</v>
      </c>
      <c r="O65" s="11" t="s">
        <v>30</v>
      </c>
    </row>
    <row r="66" spans="1:15" ht="313.5">
      <c r="A66" s="8">
        <v>63</v>
      </c>
      <c r="B66" s="9" t="s">
        <v>233</v>
      </c>
      <c r="C66" s="26" t="s">
        <v>241</v>
      </c>
      <c r="D66" s="10">
        <v>4.0999999999999996</v>
      </c>
      <c r="E66" s="11" t="s">
        <v>425</v>
      </c>
      <c r="F66" s="11" t="s">
        <v>479</v>
      </c>
      <c r="G66" s="11" t="s">
        <v>270</v>
      </c>
      <c r="H66" s="10" t="s">
        <v>246</v>
      </c>
      <c r="I66" s="10" t="s">
        <v>307</v>
      </c>
      <c r="J66" s="30">
        <v>1300000</v>
      </c>
      <c r="K66" s="35" t="s">
        <v>252</v>
      </c>
      <c r="L66" s="32">
        <v>2049588.15</v>
      </c>
      <c r="M66" s="33">
        <v>3349588.15</v>
      </c>
      <c r="N66" s="11" t="s">
        <v>258</v>
      </c>
      <c r="O66" s="11" t="s">
        <v>30</v>
      </c>
    </row>
    <row r="67" spans="1:15" ht="165">
      <c r="A67" s="8">
        <v>64</v>
      </c>
      <c r="B67" s="9" t="s">
        <v>240</v>
      </c>
      <c r="C67" s="26" t="s">
        <v>241</v>
      </c>
      <c r="D67" s="10">
        <v>4.0999999999999996</v>
      </c>
      <c r="E67" s="11" t="s">
        <v>296</v>
      </c>
      <c r="F67" s="11" t="s">
        <v>480</v>
      </c>
      <c r="G67" s="11" t="s">
        <v>269</v>
      </c>
      <c r="H67" s="10" t="s">
        <v>249</v>
      </c>
      <c r="I67" s="10" t="s">
        <v>322</v>
      </c>
      <c r="J67" s="30">
        <v>1278155.06</v>
      </c>
      <c r="K67" s="34">
        <v>0.84689999999999999</v>
      </c>
      <c r="L67" s="32">
        <v>231053.43</v>
      </c>
      <c r="M67" s="33">
        <v>1509208.49</v>
      </c>
      <c r="N67" s="11" t="s">
        <v>268</v>
      </c>
      <c r="O67" s="11" t="s">
        <v>30</v>
      </c>
    </row>
    <row r="68" spans="1:15" ht="181.5">
      <c r="A68" s="8">
        <v>65</v>
      </c>
      <c r="B68" s="9" t="s">
        <v>236</v>
      </c>
      <c r="C68" s="26" t="s">
        <v>241</v>
      </c>
      <c r="D68" s="10">
        <v>4.0999999999999996</v>
      </c>
      <c r="E68" s="11" t="s">
        <v>303</v>
      </c>
      <c r="F68" s="11" t="s">
        <v>419</v>
      </c>
      <c r="G68" s="11" t="s">
        <v>263</v>
      </c>
      <c r="H68" s="10" t="s">
        <v>244</v>
      </c>
      <c r="I68" s="10" t="s">
        <v>404</v>
      </c>
      <c r="J68" s="30">
        <v>1168901</v>
      </c>
      <c r="K68" s="31">
        <v>0.45340000000000003</v>
      </c>
      <c r="L68" s="32">
        <v>1409298.41</v>
      </c>
      <c r="M68" s="33">
        <v>2578199.41</v>
      </c>
      <c r="N68" s="11" t="s">
        <v>264</v>
      </c>
      <c r="O68" s="11" t="s">
        <v>30</v>
      </c>
    </row>
    <row r="69" spans="1:15" ht="115.5">
      <c r="A69" s="8">
        <v>66</v>
      </c>
      <c r="B69" s="9" t="s">
        <v>290</v>
      </c>
      <c r="C69" s="26" t="s">
        <v>241</v>
      </c>
      <c r="D69" s="10">
        <v>4.0999999999999996</v>
      </c>
      <c r="E69" s="11" t="s">
        <v>481</v>
      </c>
      <c r="F69" s="11" t="s">
        <v>482</v>
      </c>
      <c r="G69" s="11" t="s">
        <v>293</v>
      </c>
      <c r="H69" s="10" t="s">
        <v>405</v>
      </c>
      <c r="I69" s="10" t="s">
        <v>291</v>
      </c>
      <c r="J69" s="30">
        <v>1282380.3700000001</v>
      </c>
      <c r="K69" s="31">
        <f>J69/M69</f>
        <v>0.89641418979116672</v>
      </c>
      <c r="L69" s="32">
        <v>148186.42000000001</v>
      </c>
      <c r="M69" s="33">
        <f>L69+J69</f>
        <v>1430566.79</v>
      </c>
      <c r="N69" s="10" t="s">
        <v>284</v>
      </c>
      <c r="O69" s="11" t="s">
        <v>30</v>
      </c>
    </row>
    <row r="70" spans="1:15" ht="148.5">
      <c r="A70" s="8">
        <v>67</v>
      </c>
      <c r="B70" s="9" t="s">
        <v>234</v>
      </c>
      <c r="C70" s="26" t="s">
        <v>241</v>
      </c>
      <c r="D70" s="10">
        <v>4.3</v>
      </c>
      <c r="E70" s="11" t="s">
        <v>426</v>
      </c>
      <c r="F70" s="11" t="s">
        <v>483</v>
      </c>
      <c r="G70" s="11" t="s">
        <v>260</v>
      </c>
      <c r="H70" s="10" t="s">
        <v>247</v>
      </c>
      <c r="I70" s="10" t="s">
        <v>320</v>
      </c>
      <c r="J70" s="30">
        <v>1300000</v>
      </c>
      <c r="K70" s="34">
        <v>0.5554</v>
      </c>
      <c r="L70" s="32">
        <v>1040566.23</v>
      </c>
      <c r="M70" s="33">
        <v>2340566.23</v>
      </c>
      <c r="N70" s="11" t="s">
        <v>259</v>
      </c>
      <c r="O70" s="11" t="s">
        <v>30</v>
      </c>
    </row>
    <row r="71" spans="1:15" ht="181.5">
      <c r="A71" s="8">
        <v>68</v>
      </c>
      <c r="B71" s="9" t="s">
        <v>237</v>
      </c>
      <c r="C71" s="26" t="s">
        <v>241</v>
      </c>
      <c r="D71" s="10">
        <v>4.3</v>
      </c>
      <c r="E71" s="11" t="s">
        <v>427</v>
      </c>
      <c r="F71" s="11" t="s">
        <v>242</v>
      </c>
      <c r="G71" s="11" t="s">
        <v>266</v>
      </c>
      <c r="H71" s="10" t="s">
        <v>406</v>
      </c>
      <c r="I71" s="10" t="s">
        <v>399</v>
      </c>
      <c r="J71" s="30">
        <v>1203924.33</v>
      </c>
      <c r="K71" s="31" t="s">
        <v>253</v>
      </c>
      <c r="L71" s="32">
        <v>257755.83</v>
      </c>
      <c r="M71" s="33">
        <v>1461680.16</v>
      </c>
      <c r="N71" s="11" t="s">
        <v>265</v>
      </c>
      <c r="O71" s="11" t="s">
        <v>30</v>
      </c>
    </row>
    <row r="72" spans="1:15" ht="313.5">
      <c r="A72" s="8">
        <v>69</v>
      </c>
      <c r="B72" s="9" t="s">
        <v>239</v>
      </c>
      <c r="C72" s="26" t="s">
        <v>241</v>
      </c>
      <c r="D72" s="10">
        <v>4.3</v>
      </c>
      <c r="E72" s="11" t="s">
        <v>428</v>
      </c>
      <c r="F72" s="11" t="s">
        <v>484</v>
      </c>
      <c r="G72" s="11" t="s">
        <v>271</v>
      </c>
      <c r="H72" s="10" t="s">
        <v>407</v>
      </c>
      <c r="I72" s="10" t="s">
        <v>312</v>
      </c>
      <c r="J72" s="30">
        <v>1298925</v>
      </c>
      <c r="K72" s="34">
        <v>0.76300000000000001</v>
      </c>
      <c r="L72" s="32">
        <v>403386.44</v>
      </c>
      <c r="M72" s="33">
        <v>1702311.44</v>
      </c>
      <c r="N72" s="11" t="s">
        <v>267</v>
      </c>
      <c r="O72" s="11" t="s">
        <v>30</v>
      </c>
    </row>
  </sheetData>
  <autoFilter ref="A3:O73"/>
  <mergeCells count="1">
    <mergeCell ref="A2: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Surdeanu</dc:creator>
  <cp:lastModifiedBy>Daniela Surdeanu</cp:lastModifiedBy>
  <dcterms:created xsi:type="dcterms:W3CDTF">2018-08-14T11:06:01Z</dcterms:created>
  <dcterms:modified xsi:type="dcterms:W3CDTF">2023-04-21T08:01:03Z</dcterms:modified>
</cp:coreProperties>
</file>